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5" activeTab="8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专项转移支付（分市县）" sheetId="10" r:id="rId10"/>
    <sheet name="湖北哲学社会科学繁荣计划绩效目标表" sheetId="11" r:id="rId11"/>
  </sheets>
  <definedNames>
    <definedName name="_xlnm.Print_Area" localSheetId="4">'一般公共预算表'!$A$1:$E$16</definedName>
    <definedName name="_xlnm.Print_Area" localSheetId="5">'一般公共预算基本支出表'!$A$1:$E$32</definedName>
    <definedName name="_xlnm.Print_Area" localSheetId="2">'支出总表'!$A$1:$H$10</definedName>
    <definedName name="_xlnm.Print_Titles" localSheetId="4">'一般公共预算表'!$1:$4</definedName>
    <definedName name="_xlnm.Print_Titles" localSheetId="5">'一般公共预算基本支出表'!$1:$4</definedName>
    <definedName name="_xlnm.Print_Titles" localSheetId="2">'支出总表'!$1:$4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<sst xmlns="http://schemas.openxmlformats.org/spreadsheetml/2006/main" count="446" uniqueCount="264">
  <si>
    <t>湖北省社会科学界联合会部门2018年收支预算总表</t>
  </si>
  <si>
    <t>表一</t>
  </si>
  <si>
    <t>单位：万元</t>
  </si>
  <si>
    <t>收  入</t>
  </si>
  <si>
    <t>支  出</t>
  </si>
  <si>
    <t>项  目</t>
  </si>
  <si>
    <t>预算数</t>
  </si>
  <si>
    <t>财政拨款收入</t>
  </si>
  <si>
    <t>工资福利性支出</t>
  </si>
  <si>
    <t>其中：一般公共预算拨款</t>
  </si>
  <si>
    <t>对个人和家庭补助支出</t>
  </si>
  <si>
    <t xml:space="preserve">      政府性基金预算拨款</t>
  </si>
  <si>
    <t>商品和服务支出</t>
  </si>
  <si>
    <t>事业收入</t>
  </si>
  <si>
    <t>其他资本性支出</t>
  </si>
  <si>
    <t>事业单位经营收入</t>
  </si>
  <si>
    <t>其他支出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</si>
  <si>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</si>
  <si>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</si>
  <si>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</si>
  <si>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</si>
  <si>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</si>
  <si>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</si>
  <si>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</si>
  <si>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</si>
  <si>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</si>
  <si>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</si>
  <si>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湖北省社会科学界联合会部门2018年收入预算总表</t>
  </si>
  <si>
    <t>表二</t>
  </si>
  <si>
    <t>社会科学界联合会部门2018年支出预算总表</t>
  </si>
  <si>
    <t>表三</t>
  </si>
  <si>
    <t>功能分类科目</t>
  </si>
  <si>
    <t>总 计</t>
  </si>
  <si>
    <t>其  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</si>
  <si>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</si>
  <si>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</si>
  <si>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</si>
  <si>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</si>
  <si>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</si>
  <si>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</si>
  <si>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</si>
  <si>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</si>
  <si>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2060601</t>
  </si>
  <si>
    <t xml:space="preserve">    社会科学研究机构</t>
  </si>
  <si>
    <t>2060602</t>
  </si>
  <si>
    <t xml:space="preserve">    社会科学研究</t>
  </si>
  <si>
    <t>2080505</t>
  </si>
  <si>
    <t xml:space="preserve">    机关事业单位基本养老保险缴费支出</t>
  </si>
  <si>
    <t>2080506</t>
  </si>
  <si>
    <t xml:space="preserve">    机关事业单位年金缴费支出</t>
  </si>
  <si>
    <t>2101101</t>
  </si>
  <si>
    <t xml:space="preserve">    行政单位医疗</t>
  </si>
  <si>
    <t>湖北省社会科学界联合会部门2018年财政拨款收支预算总表</t>
  </si>
  <si>
    <t>表四</t>
  </si>
  <si>
    <t>湖北省社会科学界联合会部门2018年一般公共预算支出表</t>
  </si>
  <si>
    <t>表五</t>
  </si>
  <si>
    <t>合  计</t>
  </si>
  <si>
    <t>科学技术</t>
  </si>
  <si>
    <t xml:space="preserve">  社会科学</t>
  </si>
  <si>
    <t xml:space="preserve">    2060601</t>
  </si>
  <si>
    <t xml:space="preserve">    2060602</t>
  </si>
  <si>
    <t>208</t>
  </si>
  <si>
    <t>社会保障和就业</t>
  </si>
  <si>
    <t xml:space="preserve">  05</t>
  </si>
  <si>
    <t xml:space="preserve">  行政事业单位离退休</t>
  </si>
  <si>
    <t xml:space="preserve">    2080505</t>
  </si>
  <si>
    <t xml:space="preserve">    2080506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</si>
  <si>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</si>
  <si>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</si>
  <si>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</si>
  <si>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</si>
  <si>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</si>
  <si>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>湖北省社会科学界联合会部门2018年一般公共预算基本支出表</t>
  </si>
  <si>
    <t>表六</t>
  </si>
  <si>
    <t>经济分类科目</t>
  </si>
  <si>
    <t>人员经费</t>
  </si>
  <si>
    <t>日常公用经费</t>
  </si>
  <si>
    <t>合 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</si>
  <si>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</si>
  <si>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</si>
  <si>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</si>
  <si>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</si>
  <si>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</si>
  <si>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</si>
  <si>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</si>
  <si>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</si>
  <si>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</si>
  <si>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</si>
  <si>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</si>
  <si>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</si>
  <si>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</si>
  <si>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</si>
  <si>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</si>
  <si>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</si>
  <si>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</si>
  <si>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</si>
  <si>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</si>
  <si>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</si>
  <si>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</si>
  <si>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</si>
  <si>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</si>
  <si>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</si>
  <si>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</si>
  <si>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</si>
  <si>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</si>
  <si>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</si>
  <si>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</si>
  <si>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</si>
  <si>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</si>
  <si>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</si>
  <si>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50306</t>
  </si>
  <si>
    <t xml:space="preserve">  设备购置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</si>
  <si>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</si>
  <si>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</si>
  <si>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</si>
  <si>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</si>
  <si>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</si>
  <si>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</si>
  <si>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</si>
  <si>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</si>
  <si>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</si>
  <si>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</si>
  <si>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>509</t>
  </si>
  <si>
    <t>对个人和家庭的补助</t>
  </si>
  <si>
    <t xml:space="preserve">  50901</t>
  </si>
  <si>
    <t xml:space="preserve">  社会福利和救助</t>
  </si>
  <si>
    <t xml:space="preserve">  50905</t>
  </si>
  <si>
    <t xml:space="preserve">  离退休费</t>
  </si>
  <si>
    <t>599</t>
  </si>
  <si>
    <t xml:space="preserve">  59999</t>
  </si>
  <si>
    <t xml:space="preserve">  其他支出</t>
  </si>
  <si>
    <t>湖北省社会科学界联合会部门2018年政府性基金预算支出表</t>
  </si>
  <si>
    <t>表七</t>
  </si>
  <si>
    <t>（各部门按适用的功能分类科目列示到“类”、“款”、“项”）</t>
  </si>
  <si>
    <t>说明：本单位无政府性基金预算财政拨款</t>
  </si>
  <si>
    <t>湖北省社会科学界联合会部门2018年财政拨款“三公”经费支出表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</si>
  <si>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</si>
  <si>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</si>
  <si>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</si>
  <si>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</si>
  <si>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</si>
  <si>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</si>
  <si>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湖北省社会科学界联合会部门2018年财政专项支出预算表</t>
  </si>
  <si>
    <t>表九</t>
  </si>
  <si>
    <t>哲学社会科学繁荣计划</t>
  </si>
  <si>
    <t>省级课题调研</t>
  </si>
  <si>
    <t>社团建设和管理费</t>
  </si>
  <si>
    <t>社会科学普及经费</t>
  </si>
  <si>
    <t>人才培养专项资金-社科人才工程队伍建设</t>
  </si>
  <si>
    <t>学术活动经费</t>
  </si>
  <si>
    <t>决策咨询</t>
  </si>
  <si>
    <t>机关综合性事务项目</t>
  </si>
  <si>
    <t>不可预见经费</t>
  </si>
  <si>
    <t>辛亥革命史研究</t>
  </si>
  <si>
    <t>《湖北社会科学》及《理论月刊》杂志出版经费</t>
  </si>
  <si>
    <t>荆楚文化研究普及开发工程</t>
  </si>
  <si>
    <t>注：包括部门分配管理的本级专项和对下转移支付项目</t>
  </si>
  <si>
    <t>湖北省社会科学界联合会部门2018年专项转移支付分市县表</t>
  </si>
  <si>
    <t>表十</t>
  </si>
  <si>
    <t>地  区</t>
  </si>
  <si>
    <t>社会科学普及活动项目</t>
  </si>
  <si>
    <t>XX项目</t>
  </si>
  <si>
    <t>……</t>
  </si>
  <si>
    <t>武汉市图书馆</t>
  </si>
  <si>
    <t>湖北师范大学（黄石）</t>
  </si>
  <si>
    <t>十堰市图书馆</t>
  </si>
  <si>
    <t>湖北文理学院（襄阳）</t>
  </si>
  <si>
    <t>宜昌市图书馆</t>
  </si>
  <si>
    <t>荆州市图书馆</t>
  </si>
  <si>
    <t>荆州市公安县三袁研究院</t>
  </si>
  <si>
    <t>荆门市图书馆</t>
  </si>
  <si>
    <t>鄂州市图书馆</t>
  </si>
  <si>
    <t>鄂州市博物馆</t>
  </si>
  <si>
    <t>孝感市图书馆</t>
  </si>
  <si>
    <t>黄冈市博物馆</t>
  </si>
  <si>
    <t>湖北科技学院（咸宁）</t>
  </si>
  <si>
    <t>随州职业技术学院</t>
  </si>
  <si>
    <t>湖北哲学社会科学繁荣计划绩效目标表</t>
  </si>
  <si>
    <t>表十一：</t>
  </si>
  <si>
    <t>项目绩效总目标</t>
  </si>
  <si>
    <r>
      <t>长期目标(截止</t>
    </r>
    <r>
      <rPr>
        <u val="single"/>
        <sz val="12"/>
        <rFont val="仿宋_GB2312"/>
        <family val="3"/>
      </rPr>
      <t>2020</t>
    </r>
    <r>
      <rPr>
        <sz val="12"/>
        <rFont val="仿宋_GB2312"/>
        <family val="3"/>
      </rPr>
      <t>年）</t>
    </r>
  </si>
  <si>
    <t>年度目标</t>
  </si>
  <si>
    <t>目标1：做好社科优秀成果评奖项目、社科基金一般项目评审工作；对基本国情作深入调查，积累和梳理社会科学研究的基础性资料，全面提升我省基层社科工作者的创新能力和研究水平，力争推出有较强应用价值的理论成果，为省委省政府提供理论和智力支持，促进社会科学繁荣发展。</t>
  </si>
  <si>
    <t>目标1：严格按照《暂行办法》和工作方案，严把质量关和程序关，组织好评奖工作。
目标2：严格按照《湖北省社会科学基金项目管理办法》，组织好2018年度省社科基金一般项目的申报评审工作。
目标3：开展湖北省情调查，确定年度调查重点，组织好本年度调研、申报、评审工作。
目标4：贯彻党的十九大会议精神，结合我省实际，根据我省年度发展重点和主题，组织好2018湖北发展论坛。
目标5：撰写、出版2017年度湖北省人文社科蓝皮书。</t>
  </si>
  <si>
    <t>长期目标1：</t>
  </si>
  <si>
    <t>长期绩效指标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</si>
  <si>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</si>
  <si>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</si>
  <si>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</si>
  <si>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</si>
  <si>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</si>
  <si>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</si>
  <si>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</si>
  <si>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申报“湖北省社科优秀成果奖”项目数量</t>
  </si>
  <si>
    <t>≥3000</t>
  </si>
  <si>
    <t>计划标准</t>
  </si>
  <si>
    <t>获得“湖北省社科优秀成果奖”项目数量</t>
  </si>
  <si>
    <t>≥750</t>
  </si>
  <si>
    <t>省社科基金一般项目立项数</t>
  </si>
  <si>
    <t>中国调查项目立项数</t>
  </si>
  <si>
    <t>湖北发展论坛征文数量</t>
  </si>
  <si>
    <t>社科蓝皮书出版数量</t>
  </si>
  <si>
    <t>质量指标</t>
  </si>
  <si>
    <t>申报“湖北省社科优秀成果奖”获奖数量</t>
  </si>
  <si>
    <t>≤780</t>
  </si>
  <si>
    <t>“湖北省社科优秀成果奖”获奖率</t>
  </si>
  <si>
    <t>经验标准</t>
  </si>
  <si>
    <t>省社科基金一般项目立项率</t>
  </si>
  <si>
    <t>历史标准</t>
  </si>
  <si>
    <t>中国调查项目上年度结项项目出书数</t>
  </si>
  <si>
    <t>45本</t>
  </si>
  <si>
    <t>湖北发展论坛征集文章
获奖率</t>
  </si>
  <si>
    <t>时效指标</t>
  </si>
  <si>
    <t>湖北省社科优秀成果奖项目按时举办</t>
  </si>
  <si>
    <t>每2年1次</t>
  </si>
  <si>
    <t>省社科基金一般项目按时举办</t>
  </si>
  <si>
    <t>每年1次</t>
  </si>
  <si>
    <t>中国调查项目立项两年结项率</t>
  </si>
  <si>
    <t>湖北发展论坛征文计划完成及时率</t>
  </si>
  <si>
    <t>湖北省哲学社会科学发展蓝皮书完成及时率</t>
  </si>
  <si>
    <t>社科基金上两年立项项目刊发率</t>
  </si>
  <si>
    <t>年度目标1：</t>
  </si>
  <si>
    <t>严格按照《暂行办法》和工作方案，严把质量关和程序关，组织好评奖工作。</t>
  </si>
  <si>
    <t>年度绩效指标</t>
  </si>
  <si>
    <t>项目近两年指标值</t>
  </si>
  <si>
    <t>预期当年
实现值</t>
  </si>
  <si>
    <r>
      <t xml:space="preserve"> 2016 </t>
    </r>
    <r>
      <rPr>
        <sz val="12"/>
        <rFont val="仿宋_GB2312"/>
        <family val="3"/>
      </rPr>
      <t>年</t>
    </r>
  </si>
  <si>
    <r>
      <t xml:space="preserve"> 2017 </t>
    </r>
    <r>
      <rPr>
        <sz val="12"/>
        <rFont val="仿宋_GB2312"/>
        <family val="3"/>
      </rPr>
      <t>年</t>
    </r>
  </si>
  <si>
    <t>未开展</t>
  </si>
  <si>
    <t>“湖北省社科优秀成果奖获奖数量</t>
  </si>
  <si>
    <t>评奖项目按时举办率</t>
  </si>
  <si>
    <t>年度目标2：</t>
  </si>
  <si>
    <t xml:space="preserve">    严格按照《湖北省社会科学基金项目管理办法》，组织好2018年度省社科基金一般项目的申报评审工作。</t>
  </si>
  <si>
    <t>预期当年实现值</t>
  </si>
  <si>
    <r>
      <t>2016</t>
    </r>
    <r>
      <rPr>
        <sz val="12"/>
        <rFont val="仿宋_GB2312"/>
        <family val="3"/>
      </rPr>
      <t>年</t>
    </r>
  </si>
  <si>
    <r>
      <t>2017</t>
    </r>
    <r>
      <rPr>
        <sz val="12"/>
        <rFont val="仿宋_GB2312"/>
        <family val="3"/>
      </rPr>
      <t>年</t>
    </r>
  </si>
  <si>
    <t>186项</t>
  </si>
  <si>
    <t>项目未统计完成</t>
  </si>
  <si>
    <t>200项</t>
  </si>
  <si>
    <t>评审工作完成及时率</t>
  </si>
  <si>
    <t>效益指标</t>
  </si>
  <si>
    <t>社会效益  指标</t>
  </si>
  <si>
    <t>上两年立项项目刊发率</t>
  </si>
  <si>
    <t>跨年期长，未统计</t>
  </si>
  <si>
    <t>年度目标3：</t>
  </si>
  <si>
    <t>开展湖北省情调查，确定年度调查重点，组织好本年度调研、申报、评审工作。</t>
  </si>
  <si>
    <t>项目立项数</t>
  </si>
  <si>
    <t>上年度结项项目出书率</t>
  </si>
  <si>
    <t>93%
(14/15)</t>
  </si>
  <si>
    <t>88%
(35/40)</t>
  </si>
  <si>
    <t>项目立项两年结项率</t>
  </si>
  <si>
    <t>89%
(49/55)</t>
  </si>
  <si>
    <t>年度目标4：</t>
  </si>
  <si>
    <t>贯彻党的十九大会议精神，结合我省实际，根据我省年度发展重点和主题，组织好2018湖北发展论坛。</t>
  </si>
  <si>
    <r>
      <t xml:space="preserve">2016 </t>
    </r>
    <r>
      <rPr>
        <sz val="12"/>
        <rFont val="仿宋_GB2312"/>
        <family val="3"/>
      </rPr>
      <t>年</t>
    </r>
  </si>
  <si>
    <r>
      <t xml:space="preserve">2017 </t>
    </r>
    <r>
      <rPr>
        <sz val="12"/>
        <rFont val="仿宋_GB2312"/>
        <family val="3"/>
      </rPr>
      <t>年</t>
    </r>
  </si>
  <si>
    <t>参加论坛人数</t>
  </si>
  <si>
    <t>征文数量</t>
  </si>
  <si>
    <t>征集文章
获奖率</t>
  </si>
  <si>
    <t>征文计划完成及时率</t>
  </si>
  <si>
    <t>年度目标5：</t>
  </si>
  <si>
    <t>撰写、出版2017年度湖北省人文社科蓝皮书。</t>
  </si>
  <si>
    <t>出版数量</t>
  </si>
  <si>
    <t>完成及时率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</si>
</sst>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;;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仿宋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name val="仿宋_GB2312"/>
      <family val="3"/>
    </font>
    <font>
      <sz val="20"/>
      <color indexed="8"/>
      <name val="黑体"/>
      <family val="0"/>
    </font>
    <font>
      <sz val="10.5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25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justify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justify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2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7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vertical="center" wrapText="1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77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12" sqref="C12"/>
    </sheetView>
  </sheetViews>
  <sheetFormatPr defaultColWidth="9.00390625" defaultRowHeight="13.5"/>
  <cols>
    <col min="1" max="1" width="36.875" style="0" customWidth="1"/>
    <col min="2" max="2" width="16.875" style="0" customWidth="1"/>
    <col min="3" max="3" width="36.875" style="0" customWidth="1"/>
    <col min="4" max="4" width="17.25390625" style="0" customWidth="1"/>
  </cols>
  <sheetData>
    <row r="1" spans="1:4" ht="33.75" customHeight="1">
      <c r="A1" s="57" t="s">
        <v>0</v>
      </c>
      <c r="B1" s="57"/>
      <c r="C1" s="57"/>
      <c r="D1" s="57"/>
    </row>
    <row r="2" spans="1:4" ht="21" customHeight="1">
      <c r="A2" t="s">
        <v>1</v>
      </c>
      <c r="D2" s="58" t="s">
        <v>2</v>
      </c>
    </row>
    <row r="3" spans="1:4" ht="24" customHeight="1">
      <c r="A3" s="71" t="s">
        <v>3</v>
      </c>
      <c r="B3" s="72"/>
      <c r="C3" s="71" t="s">
        <v>4</v>
      </c>
      <c r="D3" s="72"/>
    </row>
    <row r="4" spans="1:4" ht="24" customHeight="1">
      <c r="A4" s="59" t="s">
        <v>5</v>
      </c>
      <c r="B4" s="59" t="s">
        <v>6</v>
      </c>
      <c r="C4" s="59" t="s">
        <v>5</v>
      </c>
      <c r="D4" s="59" t="s">
        <v>6</v>
      </c>
    </row>
    <row r="5" spans="1:4" ht="24" customHeight="1">
      <c r="A5" s="61" t="s">
        <v>7</v>
      </c>
      <c r="B5" s="93">
        <v>3804.69</v>
      </c>
      <c r="C5" s="94" t="s">
        <v>8</v>
      </c>
      <c r="D5" s="61">
        <v>1428.26</v>
      </c>
    </row>
    <row r="6" spans="1:4" ht="24" customHeight="1">
      <c r="A6" s="61" t="s">
        <v>9</v>
      </c>
      <c r="B6" s="93">
        <v>3804.69</v>
      </c>
      <c r="C6" s="94" t="s">
        <v>10</v>
      </c>
      <c r="D6" s="93">
        <v>311.4</v>
      </c>
    </row>
    <row r="7" spans="1:4" ht="24" customHeight="1">
      <c r="A7" s="61" t="s">
        <v>11</v>
      </c>
      <c r="B7" s="93"/>
      <c r="C7" s="94" t="s">
        <v>12</v>
      </c>
      <c r="D7" s="61">
        <v>2158.69</v>
      </c>
    </row>
    <row r="8" spans="1:4" ht="24" customHeight="1">
      <c r="A8" s="61" t="s">
        <v>13</v>
      </c>
      <c r="B8" s="93">
        <v>6</v>
      </c>
      <c r="C8" s="95" t="s">
        <v>14</v>
      </c>
      <c r="D8" s="61">
        <v>54.04</v>
      </c>
    </row>
    <row r="9" spans="1:4" ht="24" customHeight="1">
      <c r="A9" s="61" t="s">
        <v>15</v>
      </c>
      <c r="B9" s="93"/>
      <c r="C9" s="95" t="s">
        <v>16</v>
      </c>
      <c r="D9" s="93">
        <v>85</v>
      </c>
    </row>
    <row r="10" spans="1:4" ht="24" customHeight="1">
      <c r="A10" s="61" t="s">
        <v>17</v>
      </c>
      <c r="B10" s="93"/>
      <c r="C10" s="61"/>
      <c r="D10" s="61"/>
    </row>
    <row r="11" spans="1:4" ht="24" customHeight="1">
      <c r="A11" s="61" t="s">
        <v>18</v>
      </c>
      <c r="B11" s="93"/>
      <c r="C11" s="61"/>
      <c r="D11" s="61"/>
    </row>
    <row r="12" spans="1:4" ht="24" customHeight="1">
      <c r="A12" s="61" t="s">
        <v>19</v>
      </c>
      <c r="B12" s="93"/>
      <c r="C12" s="61"/>
      <c r="D12" s="61"/>
    </row>
    <row r="13" spans="1:4" ht="24" customHeight="1">
      <c r="A13" s="61"/>
      <c r="B13" s="93"/>
      <c r="C13" s="61"/>
      <c r="D13" s="61"/>
    </row>
    <row r="14" spans="1:4" ht="24" customHeight="1">
      <c r="A14" s="61" t="s">
        <v>20</v>
      </c>
      <c r="B14" s="93">
        <f>B5+B8</f>
        <v>3810.69</v>
      </c>
      <c r="C14" s="61" t="s">
        <v>21</v>
      </c>
      <c r="D14" s="61">
        <f>D5+D6+D7+D8+D9</f>
        <v>4037.39</v>
      </c>
    </row>
    <row r="15" spans="1:4" ht="24" customHeight="1">
      <c r="A15" s="61" t="s">
        <v>22</v>
      </c>
      <c r="B15" s="93">
        <v>226.7</v>
      </c>
      <c r="C15" s="61" t="s">
        <v>23</v>
      </c>
      <c r="D15" s="61"/>
    </row>
    <row r="16" spans="1:4" ht="24" customHeight="1">
      <c r="A16" s="61" t="s">
        <v>24</v>
      </c>
      <c r="B16" s="93"/>
      <c r="C16" s="61"/>
      <c r="D16" s="61"/>
    </row>
    <row r="17" spans="1:4" ht="24" customHeight="1">
      <c r="A17" s="61"/>
      <c r="B17" s="93"/>
      <c r="C17" s="61"/>
      <c r="D17" s="61"/>
    </row>
    <row r="18" spans="1:4" ht="24" customHeight="1">
      <c r="A18" s="61" t="s">
        <v>25</v>
      </c>
      <c r="B18" s="93">
        <f>B14+B15</f>
        <v>4037.39</v>
      </c>
      <c r="C18" s="61" t="s">
        <v>26</v>
      </c>
      <c r="D18" s="61">
        <f>D14</f>
        <v>4037.39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7" sqref="C17"/>
    </sheetView>
  </sheetViews>
  <sheetFormatPr defaultColWidth="9.00390625" defaultRowHeight="13.5"/>
  <cols>
    <col min="1" max="1" width="25.25390625" style="0" customWidth="1"/>
    <col min="2" max="2" width="39.75390625" style="0" customWidth="1"/>
    <col min="3" max="3" width="20.875" style="0" customWidth="1"/>
    <col min="4" max="4" width="26.25390625" style="0" customWidth="1"/>
  </cols>
  <sheetData>
    <row r="1" spans="1:4" ht="25.5">
      <c r="A1" s="57" t="s">
        <v>157</v>
      </c>
      <c r="B1" s="57"/>
      <c r="C1" s="57"/>
      <c r="D1" s="57"/>
    </row>
    <row r="2" spans="1:4" ht="19.5" customHeight="1">
      <c r="A2" t="s">
        <v>158</v>
      </c>
      <c r="B2" s="58"/>
      <c r="D2" s="58" t="s">
        <v>2</v>
      </c>
    </row>
    <row r="3" spans="1:4" ht="27" customHeight="1">
      <c r="A3" s="59" t="s">
        <v>159</v>
      </c>
      <c r="B3" s="59" t="s">
        <v>6</v>
      </c>
      <c r="C3" s="59"/>
      <c r="D3" s="59"/>
    </row>
    <row r="4" spans="1:4" ht="27" customHeight="1">
      <c r="A4" s="59"/>
      <c r="B4" s="59" t="s">
        <v>160</v>
      </c>
      <c r="C4" s="59" t="s">
        <v>161</v>
      </c>
      <c r="D4" s="59" t="s">
        <v>162</v>
      </c>
    </row>
    <row r="5" spans="1:4" ht="27" customHeight="1">
      <c r="A5" s="59" t="s">
        <v>56</v>
      </c>
      <c r="B5" s="60">
        <f>SUM(B6:B19)</f>
        <v>64</v>
      </c>
      <c r="C5" s="61"/>
      <c r="D5" s="59"/>
    </row>
    <row r="6" spans="1:4" ht="27" customHeight="1">
      <c r="A6" s="61" t="s">
        <v>163</v>
      </c>
      <c r="B6" s="60">
        <v>5</v>
      </c>
      <c r="C6" s="61"/>
      <c r="D6" s="59"/>
    </row>
    <row r="7" spans="1:4" ht="27" customHeight="1">
      <c r="A7" s="61" t="s">
        <v>164</v>
      </c>
      <c r="B7" s="60">
        <v>5</v>
      </c>
      <c r="C7" s="61"/>
      <c r="D7" s="59"/>
    </row>
    <row r="8" spans="1:4" ht="27" customHeight="1">
      <c r="A8" s="61" t="s">
        <v>165</v>
      </c>
      <c r="B8" s="60">
        <v>6</v>
      </c>
      <c r="C8" s="61"/>
      <c r="D8" s="59"/>
    </row>
    <row r="9" spans="1:4" ht="27" customHeight="1">
      <c r="A9" s="61" t="s">
        <v>166</v>
      </c>
      <c r="B9" s="60">
        <v>5</v>
      </c>
      <c r="C9" s="61"/>
      <c r="D9" s="59"/>
    </row>
    <row r="10" spans="1:4" ht="27" customHeight="1">
      <c r="A10" s="61" t="s">
        <v>167</v>
      </c>
      <c r="B10" s="60">
        <v>5</v>
      </c>
      <c r="C10" s="61"/>
      <c r="D10" s="59"/>
    </row>
    <row r="11" spans="1:4" ht="27" customHeight="1">
      <c r="A11" s="61" t="s">
        <v>168</v>
      </c>
      <c r="B11" s="62">
        <v>6</v>
      </c>
      <c r="C11" s="61"/>
      <c r="D11" s="59"/>
    </row>
    <row r="12" spans="1:4" ht="27" customHeight="1">
      <c r="A12" s="61" t="s">
        <v>169</v>
      </c>
      <c r="B12" s="63"/>
      <c r="C12" s="61"/>
      <c r="D12" s="59"/>
    </row>
    <row r="13" spans="1:4" ht="27" customHeight="1">
      <c r="A13" s="61" t="s">
        <v>170</v>
      </c>
      <c r="B13" s="64">
        <v>6</v>
      </c>
      <c r="C13" s="61"/>
      <c r="D13" s="59"/>
    </row>
    <row r="14" spans="1:4" ht="27" customHeight="1">
      <c r="A14" s="61" t="s">
        <v>171</v>
      </c>
      <c r="B14" s="62">
        <v>6</v>
      </c>
      <c r="C14" s="61"/>
      <c r="D14" s="59"/>
    </row>
    <row r="15" spans="1:4" ht="27" customHeight="1">
      <c r="A15" s="61" t="s">
        <v>172</v>
      </c>
      <c r="B15" s="63"/>
      <c r="C15" s="61"/>
      <c r="D15" s="59"/>
    </row>
    <row r="16" spans="1:4" ht="27" customHeight="1">
      <c r="A16" s="61" t="s">
        <v>173</v>
      </c>
      <c r="B16" s="60">
        <v>5</v>
      </c>
      <c r="C16" s="61"/>
      <c r="D16" s="59"/>
    </row>
    <row r="17" spans="1:4" ht="27" customHeight="1">
      <c r="A17" s="61" t="s">
        <v>174</v>
      </c>
      <c r="B17" s="60">
        <v>5</v>
      </c>
      <c r="C17" s="61"/>
      <c r="D17" s="59"/>
    </row>
    <row r="18" spans="1:4" ht="27" customHeight="1">
      <c r="A18" s="61" t="s">
        <v>175</v>
      </c>
      <c r="B18" s="60">
        <v>6</v>
      </c>
      <c r="C18" s="65"/>
      <c r="D18" s="66"/>
    </row>
    <row r="19" spans="1:4" ht="27" customHeight="1">
      <c r="A19" s="61" t="s">
        <v>176</v>
      </c>
      <c r="B19" s="60">
        <v>4</v>
      </c>
      <c r="C19" s="65"/>
      <c r="D19" s="65"/>
    </row>
  </sheetData>
  <sheetProtection/>
  <mergeCells count="5">
    <mergeCell ref="A1:D1"/>
    <mergeCell ref="B3:D3"/>
    <mergeCell ref="A3:A4"/>
    <mergeCell ref="B11:B12"/>
    <mergeCell ref="B14:B15"/>
  </mergeCells>
  <printOptions horizontalCentered="1"/>
  <pageMargins left="0.51" right="0.51" top="0.55" bottom="0.5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selection activeCell="J4" sqref="J4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5.875" style="1" customWidth="1"/>
    <col min="4" max="4" width="9.00390625" style="1" customWidth="1"/>
    <col min="5" max="5" width="15.75390625" style="1" customWidth="1"/>
    <col min="6" max="7" width="7.625" style="1" customWidth="1"/>
    <col min="8" max="8" width="11.375" style="1" customWidth="1"/>
    <col min="9" max="9" width="16.25390625" style="1" customWidth="1"/>
    <col min="10" max="16384" width="9.00390625" style="1" customWidth="1"/>
  </cols>
  <sheetData>
    <row r="1" spans="1:9" s="1" customFormat="1" ht="30.75" customHeight="1">
      <c r="A1" s="2" t="s">
        <v>177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3" t="s">
        <v>178</v>
      </c>
      <c r="B2" s="3"/>
      <c r="C2" s="3"/>
      <c r="D2" s="3"/>
      <c r="E2" s="4"/>
      <c r="F2" s="5"/>
      <c r="G2" s="6"/>
      <c r="H2" s="6"/>
      <c r="I2" s="4"/>
    </row>
    <row r="3" spans="1:9" s="1" customFormat="1" ht="28.5" customHeight="1">
      <c r="A3" s="7" t="s">
        <v>179</v>
      </c>
      <c r="B3" s="8"/>
      <c r="C3" s="9" t="s">
        <v>180</v>
      </c>
      <c r="D3" s="10"/>
      <c r="E3" s="11"/>
      <c r="F3" s="9" t="s">
        <v>181</v>
      </c>
      <c r="G3" s="10"/>
      <c r="H3" s="10"/>
      <c r="I3" s="45"/>
    </row>
    <row r="4" spans="1:18" s="1" customFormat="1" ht="177.75" customHeight="1">
      <c r="A4" s="12"/>
      <c r="B4" s="13"/>
      <c r="C4" s="14" t="s">
        <v>182</v>
      </c>
      <c r="D4" s="15"/>
      <c r="E4" s="15"/>
      <c r="F4" s="16" t="s">
        <v>183</v>
      </c>
      <c r="G4" s="17"/>
      <c r="H4" s="17"/>
      <c r="I4" s="46"/>
      <c r="M4" s="47"/>
      <c r="N4" s="47"/>
      <c r="O4" s="47"/>
      <c r="P4" s="47"/>
      <c r="Q4" s="47"/>
      <c r="R4" s="47"/>
    </row>
    <row r="5" spans="1:9" s="1" customFormat="1" ht="81.75" customHeight="1">
      <c r="A5" s="18" t="s">
        <v>184</v>
      </c>
      <c r="B5" s="19"/>
      <c r="C5" s="20" t="s">
        <v>182</v>
      </c>
      <c r="D5" s="21"/>
      <c r="E5" s="21"/>
      <c r="F5" s="21"/>
      <c r="G5" s="21"/>
      <c r="H5" s="21"/>
      <c r="I5" s="48"/>
    </row>
    <row r="6" spans="1:9" s="1" customFormat="1" ht="14.25">
      <c r="A6" s="22" t="s">
        <v>185</v>
      </c>
      <c r="B6" s="23"/>
      <c r="C6" s="24" t="s">
        <v>186</v>
      </c>
      <c r="D6" s="24" t="s">
        <v>187</v>
      </c>
      <c r="E6" s="24" t="s">
        <v>188</v>
      </c>
      <c r="F6" s="25" t="s">
        <v>189</v>
      </c>
      <c r="G6" s="23"/>
      <c r="H6" s="25" t="s">
        <v>190</v>
      </c>
      <c r="I6" s="49"/>
    </row>
    <row r="7" spans="1:9" s="1" customFormat="1" ht="14.25">
      <c r="A7" s="26"/>
      <c r="B7" s="27"/>
      <c r="C7" s="28"/>
      <c r="D7" s="28"/>
      <c r="E7" s="28"/>
      <c r="F7" s="29"/>
      <c r="G7" s="30"/>
      <c r="H7" s="29"/>
      <c r="I7" s="50"/>
    </row>
    <row r="8" spans="1:9" s="1" customFormat="1" ht="42.75">
      <c r="A8" s="26"/>
      <c r="B8" s="27"/>
      <c r="C8" s="24" t="s">
        <v>191</v>
      </c>
      <c r="D8" s="24" t="s">
        <v>192</v>
      </c>
      <c r="E8" s="31" t="s">
        <v>193</v>
      </c>
      <c r="F8" s="32" t="s">
        <v>194</v>
      </c>
      <c r="G8" s="33"/>
      <c r="H8" s="32" t="s">
        <v>195</v>
      </c>
      <c r="I8" s="51"/>
    </row>
    <row r="9" spans="1:9" s="1" customFormat="1" ht="42.75">
      <c r="A9" s="26"/>
      <c r="B9" s="27"/>
      <c r="C9" s="34"/>
      <c r="D9" s="34"/>
      <c r="E9" s="31" t="s">
        <v>196</v>
      </c>
      <c r="F9" s="32" t="s">
        <v>197</v>
      </c>
      <c r="G9" s="33"/>
      <c r="H9" s="32" t="s">
        <v>195</v>
      </c>
      <c r="I9" s="51"/>
    </row>
    <row r="10" spans="1:9" s="1" customFormat="1" ht="37.5" customHeight="1">
      <c r="A10" s="26"/>
      <c r="B10" s="27"/>
      <c r="C10" s="34"/>
      <c r="D10" s="34"/>
      <c r="E10" s="31" t="s">
        <v>198</v>
      </c>
      <c r="F10" s="32">
        <v>1000</v>
      </c>
      <c r="G10" s="33"/>
      <c r="H10" s="32" t="s">
        <v>195</v>
      </c>
      <c r="I10" s="51"/>
    </row>
    <row r="11" spans="1:9" s="1" customFormat="1" ht="43.5" customHeight="1">
      <c r="A11" s="26"/>
      <c r="B11" s="27"/>
      <c r="C11" s="34"/>
      <c r="D11" s="34"/>
      <c r="E11" s="31" t="s">
        <v>199</v>
      </c>
      <c r="F11" s="35">
        <v>50</v>
      </c>
      <c r="G11" s="35"/>
      <c r="H11" s="32" t="s">
        <v>195</v>
      </c>
      <c r="I11" s="51"/>
    </row>
    <row r="12" spans="1:9" s="1" customFormat="1" ht="28.5">
      <c r="A12" s="26"/>
      <c r="B12" s="27"/>
      <c r="C12" s="34"/>
      <c r="D12" s="34"/>
      <c r="E12" s="31" t="s">
        <v>200</v>
      </c>
      <c r="F12" s="36">
        <v>350</v>
      </c>
      <c r="G12" s="33"/>
      <c r="H12" s="32" t="s">
        <v>195</v>
      </c>
      <c r="I12" s="51"/>
    </row>
    <row r="13" spans="1:9" s="1" customFormat="1" ht="42.75" customHeight="1">
      <c r="A13" s="26"/>
      <c r="B13" s="27"/>
      <c r="C13" s="34"/>
      <c r="D13" s="28"/>
      <c r="E13" s="31" t="s">
        <v>201</v>
      </c>
      <c r="F13" s="32">
        <v>3</v>
      </c>
      <c r="G13" s="33"/>
      <c r="H13" s="32" t="s">
        <v>195</v>
      </c>
      <c r="I13" s="51"/>
    </row>
    <row r="14" spans="1:9" s="1" customFormat="1" ht="48.75" customHeight="1">
      <c r="A14" s="26"/>
      <c r="B14" s="27"/>
      <c r="C14" s="34"/>
      <c r="D14" s="24" t="s">
        <v>202</v>
      </c>
      <c r="E14" s="31" t="s">
        <v>203</v>
      </c>
      <c r="F14" s="37" t="s">
        <v>204</v>
      </c>
      <c r="G14" s="38"/>
      <c r="H14" s="32" t="s">
        <v>195</v>
      </c>
      <c r="I14" s="51"/>
    </row>
    <row r="15" spans="1:9" s="1" customFormat="1" ht="42.75">
      <c r="A15" s="26"/>
      <c r="B15" s="27"/>
      <c r="C15" s="34"/>
      <c r="D15" s="34"/>
      <c r="E15" s="31" t="s">
        <v>205</v>
      </c>
      <c r="F15" s="37">
        <v>0.2</v>
      </c>
      <c r="G15" s="38"/>
      <c r="H15" s="32" t="s">
        <v>206</v>
      </c>
      <c r="I15" s="51"/>
    </row>
    <row r="16" spans="1:9" s="1" customFormat="1" ht="28.5">
      <c r="A16" s="26"/>
      <c r="B16" s="27"/>
      <c r="C16" s="34"/>
      <c r="D16" s="34"/>
      <c r="E16" s="31" t="s">
        <v>207</v>
      </c>
      <c r="F16" s="37">
        <v>0.2</v>
      </c>
      <c r="G16" s="33"/>
      <c r="H16" s="32" t="s">
        <v>208</v>
      </c>
      <c r="I16" s="51"/>
    </row>
    <row r="17" spans="1:9" s="1" customFormat="1" ht="42.75">
      <c r="A17" s="26"/>
      <c r="B17" s="27"/>
      <c r="C17" s="34"/>
      <c r="D17" s="34"/>
      <c r="E17" s="31" t="s">
        <v>209</v>
      </c>
      <c r="F17" s="37" t="s">
        <v>210</v>
      </c>
      <c r="G17" s="33"/>
      <c r="H17" s="32" t="s">
        <v>208</v>
      </c>
      <c r="I17" s="51"/>
    </row>
    <row r="18" spans="1:9" s="1" customFormat="1" ht="42.75">
      <c r="A18" s="26"/>
      <c r="B18" s="27"/>
      <c r="C18" s="34"/>
      <c r="D18" s="34"/>
      <c r="E18" s="31" t="s">
        <v>211</v>
      </c>
      <c r="F18" s="37">
        <v>0.4</v>
      </c>
      <c r="G18" s="33"/>
      <c r="H18" s="32" t="s">
        <v>208</v>
      </c>
      <c r="I18" s="51"/>
    </row>
    <row r="19" spans="1:9" s="1" customFormat="1" ht="42.75">
      <c r="A19" s="26"/>
      <c r="B19" s="27"/>
      <c r="C19" s="34"/>
      <c r="D19" s="31" t="s">
        <v>212</v>
      </c>
      <c r="E19" s="31" t="s">
        <v>213</v>
      </c>
      <c r="F19" s="31" t="s">
        <v>214</v>
      </c>
      <c r="G19" s="31"/>
      <c r="H19" s="32" t="s">
        <v>195</v>
      </c>
      <c r="I19" s="51"/>
    </row>
    <row r="20" spans="1:9" s="1" customFormat="1" ht="28.5">
      <c r="A20" s="26"/>
      <c r="B20" s="27"/>
      <c r="C20" s="34"/>
      <c r="D20" s="31"/>
      <c r="E20" s="31" t="s">
        <v>215</v>
      </c>
      <c r="F20" s="31" t="s">
        <v>216</v>
      </c>
      <c r="G20" s="31"/>
      <c r="H20" s="32" t="s">
        <v>195</v>
      </c>
      <c r="I20" s="51"/>
    </row>
    <row r="21" spans="1:9" s="1" customFormat="1" ht="28.5">
      <c r="A21" s="26"/>
      <c r="B21" s="27"/>
      <c r="C21" s="34"/>
      <c r="D21" s="31"/>
      <c r="E21" s="31" t="s">
        <v>217</v>
      </c>
      <c r="F21" s="39">
        <v>0.9</v>
      </c>
      <c r="G21" s="31"/>
      <c r="H21" s="32" t="s">
        <v>208</v>
      </c>
      <c r="I21" s="51"/>
    </row>
    <row r="22" spans="1:9" s="1" customFormat="1" ht="42.75">
      <c r="A22" s="26"/>
      <c r="B22" s="27"/>
      <c r="C22" s="34"/>
      <c r="D22" s="31"/>
      <c r="E22" s="31" t="s">
        <v>218</v>
      </c>
      <c r="F22" s="37">
        <v>1</v>
      </c>
      <c r="G22" s="33"/>
      <c r="H22" s="32" t="s">
        <v>195</v>
      </c>
      <c r="I22" s="51"/>
    </row>
    <row r="23" spans="1:9" s="1" customFormat="1" ht="48" customHeight="1">
      <c r="A23" s="26"/>
      <c r="B23" s="27"/>
      <c r="C23" s="34"/>
      <c r="D23" s="31"/>
      <c r="E23" s="31" t="s">
        <v>219</v>
      </c>
      <c r="F23" s="39">
        <v>1</v>
      </c>
      <c r="G23" s="39"/>
      <c r="H23" s="32" t="s">
        <v>195</v>
      </c>
      <c r="I23" s="51"/>
    </row>
    <row r="24" spans="1:9" s="1" customFormat="1" ht="37.5" customHeight="1">
      <c r="A24" s="26"/>
      <c r="B24" s="27"/>
      <c r="C24" s="28"/>
      <c r="D24" s="31" t="s">
        <v>202</v>
      </c>
      <c r="E24" s="31" t="s">
        <v>220</v>
      </c>
      <c r="F24" s="39">
        <v>0.9</v>
      </c>
      <c r="G24" s="31"/>
      <c r="H24" s="31" t="s">
        <v>208</v>
      </c>
      <c r="I24" s="52"/>
    </row>
    <row r="25" spans="1:9" s="1" customFormat="1" ht="45" customHeight="1">
      <c r="A25" s="18" t="s">
        <v>221</v>
      </c>
      <c r="B25" s="19"/>
      <c r="C25" s="20" t="s">
        <v>222</v>
      </c>
      <c r="D25" s="21"/>
      <c r="E25" s="21"/>
      <c r="F25" s="21"/>
      <c r="G25" s="21"/>
      <c r="H25" s="21"/>
      <c r="I25" s="48"/>
    </row>
    <row r="26" spans="1:9" s="1" customFormat="1" ht="24" customHeight="1">
      <c r="A26" s="22" t="s">
        <v>223</v>
      </c>
      <c r="B26" s="23"/>
      <c r="C26" s="24" t="s">
        <v>186</v>
      </c>
      <c r="D26" s="24" t="s">
        <v>187</v>
      </c>
      <c r="E26" s="24" t="s">
        <v>188</v>
      </c>
      <c r="F26" s="32" t="s">
        <v>189</v>
      </c>
      <c r="G26" s="40"/>
      <c r="H26" s="33"/>
      <c r="I26" s="53" t="s">
        <v>190</v>
      </c>
    </row>
    <row r="27" spans="1:9" s="1" customFormat="1" ht="27" customHeight="1">
      <c r="A27" s="26"/>
      <c r="B27" s="27"/>
      <c r="C27" s="34"/>
      <c r="D27" s="34"/>
      <c r="E27" s="34"/>
      <c r="F27" s="32" t="s">
        <v>224</v>
      </c>
      <c r="G27" s="40"/>
      <c r="H27" s="24" t="s">
        <v>225</v>
      </c>
      <c r="I27" s="54"/>
    </row>
    <row r="28" spans="1:9" s="1" customFormat="1" ht="42.75" customHeight="1">
      <c r="A28" s="26"/>
      <c r="B28" s="27"/>
      <c r="C28" s="28"/>
      <c r="D28" s="28"/>
      <c r="E28" s="28"/>
      <c r="F28" s="41" t="s">
        <v>226</v>
      </c>
      <c r="G28" s="41" t="s">
        <v>227</v>
      </c>
      <c r="H28" s="28"/>
      <c r="I28" s="55"/>
    </row>
    <row r="29" spans="1:9" s="1" customFormat="1" ht="42.75">
      <c r="A29" s="26"/>
      <c r="B29" s="27"/>
      <c r="C29" s="24" t="s">
        <v>191</v>
      </c>
      <c r="D29" s="31" t="s">
        <v>192</v>
      </c>
      <c r="E29" s="31" t="s">
        <v>193</v>
      </c>
      <c r="F29" s="31">
        <v>1105</v>
      </c>
      <c r="G29" s="31" t="s">
        <v>228</v>
      </c>
      <c r="H29" s="31">
        <v>1000</v>
      </c>
      <c r="I29" s="52" t="s">
        <v>195</v>
      </c>
    </row>
    <row r="30" spans="1:9" s="1" customFormat="1" ht="42.75">
      <c r="A30" s="26"/>
      <c r="B30" s="27"/>
      <c r="C30" s="34"/>
      <c r="D30" s="24" t="s">
        <v>202</v>
      </c>
      <c r="E30" s="31" t="s">
        <v>229</v>
      </c>
      <c r="F30" s="31">
        <v>257</v>
      </c>
      <c r="G30" s="31" t="s">
        <v>228</v>
      </c>
      <c r="H30" s="31">
        <v>260</v>
      </c>
      <c r="I30" s="52" t="s">
        <v>195</v>
      </c>
    </row>
    <row r="31" spans="1:9" s="1" customFormat="1" ht="43.5" customHeight="1">
      <c r="A31" s="26"/>
      <c r="B31" s="27"/>
      <c r="C31" s="34"/>
      <c r="D31" s="28"/>
      <c r="E31" s="31" t="s">
        <v>205</v>
      </c>
      <c r="F31" s="39">
        <v>0.23</v>
      </c>
      <c r="G31" s="39" t="s">
        <v>228</v>
      </c>
      <c r="H31" s="39">
        <v>0.2</v>
      </c>
      <c r="I31" s="52" t="s">
        <v>206</v>
      </c>
    </row>
    <row r="32" spans="1:9" s="1" customFormat="1" ht="43.5" customHeight="1">
      <c r="A32" s="26"/>
      <c r="B32" s="27"/>
      <c r="C32" s="34"/>
      <c r="D32" s="31" t="s">
        <v>212</v>
      </c>
      <c r="E32" s="31" t="s">
        <v>230</v>
      </c>
      <c r="F32" s="39">
        <v>1</v>
      </c>
      <c r="G32" s="31" t="s">
        <v>228</v>
      </c>
      <c r="H32" s="39">
        <v>1</v>
      </c>
      <c r="I32" s="52" t="s">
        <v>195</v>
      </c>
    </row>
    <row r="33" spans="1:9" s="1" customFormat="1" ht="42" customHeight="1">
      <c r="A33" s="18" t="s">
        <v>231</v>
      </c>
      <c r="B33" s="19"/>
      <c r="C33" s="20" t="s">
        <v>232</v>
      </c>
      <c r="D33" s="21"/>
      <c r="E33" s="21"/>
      <c r="F33" s="21"/>
      <c r="G33" s="21"/>
      <c r="H33" s="21"/>
      <c r="I33" s="48"/>
    </row>
    <row r="34" spans="1:9" s="1" customFormat="1" ht="14.25">
      <c r="A34" s="22" t="s">
        <v>223</v>
      </c>
      <c r="B34" s="23"/>
      <c r="C34" s="24" t="s">
        <v>186</v>
      </c>
      <c r="D34" s="24" t="s">
        <v>187</v>
      </c>
      <c r="E34" s="24" t="s">
        <v>188</v>
      </c>
      <c r="F34" s="32" t="s">
        <v>189</v>
      </c>
      <c r="G34" s="40"/>
      <c r="H34" s="33"/>
      <c r="I34" s="53" t="s">
        <v>190</v>
      </c>
    </row>
    <row r="35" spans="1:9" s="1" customFormat="1" ht="34.5" customHeight="1">
      <c r="A35" s="26"/>
      <c r="B35" s="27"/>
      <c r="C35" s="34"/>
      <c r="D35" s="34"/>
      <c r="E35" s="34"/>
      <c r="F35" s="32" t="s">
        <v>224</v>
      </c>
      <c r="G35" s="40"/>
      <c r="H35" s="24" t="s">
        <v>233</v>
      </c>
      <c r="I35" s="54"/>
    </row>
    <row r="36" spans="1:9" s="1" customFormat="1" ht="33" customHeight="1">
      <c r="A36" s="26"/>
      <c r="B36" s="27"/>
      <c r="C36" s="28"/>
      <c r="D36" s="28"/>
      <c r="E36" s="28"/>
      <c r="F36" s="41" t="s">
        <v>234</v>
      </c>
      <c r="G36" s="41" t="s">
        <v>235</v>
      </c>
      <c r="H36" s="28"/>
      <c r="I36" s="55"/>
    </row>
    <row r="37" spans="1:9" s="1" customFormat="1" ht="52.5" customHeight="1">
      <c r="A37" s="26"/>
      <c r="B37" s="27"/>
      <c r="C37" s="24" t="s">
        <v>191</v>
      </c>
      <c r="D37" s="41" t="s">
        <v>192</v>
      </c>
      <c r="E37" s="31" t="s">
        <v>198</v>
      </c>
      <c r="F37" s="31" t="s">
        <v>236</v>
      </c>
      <c r="G37" s="31" t="s">
        <v>237</v>
      </c>
      <c r="H37" s="31" t="s">
        <v>238</v>
      </c>
      <c r="I37" s="52" t="s">
        <v>208</v>
      </c>
    </row>
    <row r="38" spans="1:9" s="1" customFormat="1" ht="54" customHeight="1">
      <c r="A38" s="26"/>
      <c r="B38" s="27"/>
      <c r="C38" s="34"/>
      <c r="D38" s="41" t="s">
        <v>202</v>
      </c>
      <c r="E38" s="31" t="s">
        <v>207</v>
      </c>
      <c r="F38" s="39">
        <v>0.35</v>
      </c>
      <c r="G38" s="31" t="s">
        <v>237</v>
      </c>
      <c r="H38" s="39">
        <v>0.2</v>
      </c>
      <c r="I38" s="52" t="s">
        <v>208</v>
      </c>
    </row>
    <row r="39" spans="1:9" s="1" customFormat="1" ht="33.75" customHeight="1">
      <c r="A39" s="26"/>
      <c r="B39" s="27"/>
      <c r="C39" s="34"/>
      <c r="D39" s="31" t="s">
        <v>212</v>
      </c>
      <c r="E39" s="31" t="s">
        <v>239</v>
      </c>
      <c r="F39" s="39">
        <v>1</v>
      </c>
      <c r="G39" s="39">
        <v>1</v>
      </c>
      <c r="H39" s="39">
        <v>1</v>
      </c>
      <c r="I39" s="52" t="s">
        <v>195</v>
      </c>
    </row>
    <row r="40" spans="1:9" s="1" customFormat="1" ht="55.5" customHeight="1">
      <c r="A40" s="26"/>
      <c r="B40" s="27"/>
      <c r="C40" s="24" t="s">
        <v>240</v>
      </c>
      <c r="D40" s="31" t="s">
        <v>241</v>
      </c>
      <c r="E40" s="31" t="s">
        <v>242</v>
      </c>
      <c r="F40" s="31" t="s">
        <v>243</v>
      </c>
      <c r="G40" s="31" t="s">
        <v>243</v>
      </c>
      <c r="H40" s="39">
        <v>0.9</v>
      </c>
      <c r="I40" s="52" t="s">
        <v>195</v>
      </c>
    </row>
    <row r="41" spans="1:9" s="1" customFormat="1" ht="34.5" customHeight="1">
      <c r="A41" s="18" t="s">
        <v>244</v>
      </c>
      <c r="B41" s="19"/>
      <c r="C41" s="20" t="s">
        <v>245</v>
      </c>
      <c r="D41" s="21"/>
      <c r="E41" s="21"/>
      <c r="F41" s="21"/>
      <c r="G41" s="21"/>
      <c r="H41" s="21"/>
      <c r="I41" s="48"/>
    </row>
    <row r="42" spans="1:9" s="1" customFormat="1" ht="19.5" customHeight="1">
      <c r="A42" s="22" t="s">
        <v>223</v>
      </c>
      <c r="B42" s="23"/>
      <c r="C42" s="24" t="s">
        <v>186</v>
      </c>
      <c r="D42" s="24" t="s">
        <v>187</v>
      </c>
      <c r="E42" s="24" t="s">
        <v>188</v>
      </c>
      <c r="F42" s="32" t="s">
        <v>189</v>
      </c>
      <c r="G42" s="40"/>
      <c r="H42" s="33"/>
      <c r="I42" s="53" t="s">
        <v>190</v>
      </c>
    </row>
    <row r="43" spans="1:9" s="1" customFormat="1" ht="39" customHeight="1">
      <c r="A43" s="26"/>
      <c r="B43" s="27"/>
      <c r="C43" s="34"/>
      <c r="D43" s="34"/>
      <c r="E43" s="34"/>
      <c r="F43" s="32" t="s">
        <v>224</v>
      </c>
      <c r="G43" s="40"/>
      <c r="H43" s="24" t="s">
        <v>233</v>
      </c>
      <c r="I43" s="54"/>
    </row>
    <row r="44" spans="1:9" s="1" customFormat="1" ht="36" customHeight="1">
      <c r="A44" s="26"/>
      <c r="B44" s="27"/>
      <c r="C44" s="28"/>
      <c r="D44" s="28"/>
      <c r="E44" s="28"/>
      <c r="F44" s="41" t="s">
        <v>234</v>
      </c>
      <c r="G44" s="41" t="s">
        <v>235</v>
      </c>
      <c r="H44" s="28"/>
      <c r="I44" s="55"/>
    </row>
    <row r="45" spans="1:9" s="1" customFormat="1" ht="30" customHeight="1">
      <c r="A45" s="26"/>
      <c r="B45" s="27"/>
      <c r="C45" s="24" t="s">
        <v>191</v>
      </c>
      <c r="D45" s="31" t="s">
        <v>192</v>
      </c>
      <c r="E45" s="31" t="s">
        <v>246</v>
      </c>
      <c r="F45" s="31">
        <v>9</v>
      </c>
      <c r="G45" s="31">
        <v>9</v>
      </c>
      <c r="H45" s="31">
        <v>10</v>
      </c>
      <c r="I45" s="52" t="s">
        <v>195</v>
      </c>
    </row>
    <row r="46" spans="1:9" s="1" customFormat="1" ht="30.75" customHeight="1">
      <c r="A46" s="26"/>
      <c r="B46" s="27"/>
      <c r="C46" s="34"/>
      <c r="D46" s="31" t="s">
        <v>202</v>
      </c>
      <c r="E46" s="31" t="s">
        <v>247</v>
      </c>
      <c r="F46" s="31" t="s">
        <v>248</v>
      </c>
      <c r="G46" s="31" t="s">
        <v>249</v>
      </c>
      <c r="H46" s="39">
        <v>0.9</v>
      </c>
      <c r="I46" s="52" t="s">
        <v>208</v>
      </c>
    </row>
    <row r="47" spans="1:9" s="1" customFormat="1" ht="34.5" customHeight="1">
      <c r="A47" s="26"/>
      <c r="B47" s="27"/>
      <c r="C47" s="34"/>
      <c r="D47" s="31" t="s">
        <v>212</v>
      </c>
      <c r="E47" s="31" t="s">
        <v>250</v>
      </c>
      <c r="F47" s="31" t="s">
        <v>248</v>
      </c>
      <c r="G47" s="31" t="s">
        <v>251</v>
      </c>
      <c r="H47" s="39">
        <v>0.9</v>
      </c>
      <c r="I47" s="52" t="s">
        <v>208</v>
      </c>
    </row>
    <row r="48" spans="1:9" s="1" customFormat="1" ht="39" customHeight="1">
      <c r="A48" s="18" t="s">
        <v>252</v>
      </c>
      <c r="B48" s="19"/>
      <c r="C48" s="20" t="s">
        <v>253</v>
      </c>
      <c r="D48" s="21"/>
      <c r="E48" s="21"/>
      <c r="F48" s="21"/>
      <c r="G48" s="21"/>
      <c r="H48" s="21"/>
      <c r="I48" s="48"/>
    </row>
    <row r="49" spans="1:9" s="1" customFormat="1" ht="14.25">
      <c r="A49" s="22" t="s">
        <v>223</v>
      </c>
      <c r="B49" s="23"/>
      <c r="C49" s="24" t="s">
        <v>186</v>
      </c>
      <c r="D49" s="24" t="s">
        <v>187</v>
      </c>
      <c r="E49" s="24" t="s">
        <v>188</v>
      </c>
      <c r="F49" s="32" t="s">
        <v>189</v>
      </c>
      <c r="G49" s="40"/>
      <c r="H49" s="33"/>
      <c r="I49" s="53" t="s">
        <v>190</v>
      </c>
    </row>
    <row r="50" spans="1:9" s="1" customFormat="1" ht="33" customHeight="1">
      <c r="A50" s="26"/>
      <c r="B50" s="27"/>
      <c r="C50" s="34"/>
      <c r="D50" s="34"/>
      <c r="E50" s="34"/>
      <c r="F50" s="32" t="s">
        <v>224</v>
      </c>
      <c r="G50" s="40"/>
      <c r="H50" s="24" t="s">
        <v>225</v>
      </c>
      <c r="I50" s="54"/>
    </row>
    <row r="51" spans="1:9" s="1" customFormat="1" ht="33" customHeight="1">
      <c r="A51" s="26"/>
      <c r="B51" s="27"/>
      <c r="C51" s="28"/>
      <c r="D51" s="28"/>
      <c r="E51" s="28"/>
      <c r="F51" s="41" t="s">
        <v>254</v>
      </c>
      <c r="G51" s="41" t="s">
        <v>255</v>
      </c>
      <c r="H51" s="28"/>
      <c r="I51" s="55"/>
    </row>
    <row r="52" spans="1:9" s="1" customFormat="1" ht="30" customHeight="1">
      <c r="A52" s="26"/>
      <c r="B52" s="27"/>
      <c r="C52" s="34" t="s">
        <v>191</v>
      </c>
      <c r="D52" s="31" t="s">
        <v>202</v>
      </c>
      <c r="E52" s="28" t="s">
        <v>256</v>
      </c>
      <c r="F52" s="41"/>
      <c r="G52" s="41">
        <v>93</v>
      </c>
      <c r="H52" s="28">
        <v>100</v>
      </c>
      <c r="I52" s="55" t="s">
        <v>195</v>
      </c>
    </row>
    <row r="53" spans="1:9" s="1" customFormat="1" ht="24.75" customHeight="1">
      <c r="A53" s="26"/>
      <c r="B53" s="27"/>
      <c r="C53" s="34"/>
      <c r="D53" s="31" t="s">
        <v>202</v>
      </c>
      <c r="E53" s="28" t="s">
        <v>257</v>
      </c>
      <c r="F53" s="41"/>
      <c r="G53" s="41">
        <v>72</v>
      </c>
      <c r="H53" s="28">
        <v>70</v>
      </c>
      <c r="I53" s="55" t="s">
        <v>195</v>
      </c>
    </row>
    <row r="54" spans="1:9" s="1" customFormat="1" ht="33.75" customHeight="1">
      <c r="A54" s="26"/>
      <c r="B54" s="27"/>
      <c r="C54" s="34"/>
      <c r="D54" s="31" t="s">
        <v>202</v>
      </c>
      <c r="E54" s="31" t="s">
        <v>258</v>
      </c>
      <c r="F54" s="31"/>
      <c r="G54" s="39">
        <v>0.43</v>
      </c>
      <c r="H54" s="39">
        <v>0.4</v>
      </c>
      <c r="I54" s="52" t="s">
        <v>208</v>
      </c>
    </row>
    <row r="55" spans="1:9" s="1" customFormat="1" ht="36.75" customHeight="1">
      <c r="A55" s="26"/>
      <c r="B55" s="27"/>
      <c r="C55" s="34"/>
      <c r="D55" s="31" t="s">
        <v>212</v>
      </c>
      <c r="E55" s="31" t="s">
        <v>259</v>
      </c>
      <c r="F55" s="39"/>
      <c r="G55" s="39">
        <v>1</v>
      </c>
      <c r="H55" s="39">
        <v>1</v>
      </c>
      <c r="I55" s="52" t="s">
        <v>195</v>
      </c>
    </row>
    <row r="56" spans="1:9" s="1" customFormat="1" ht="21.75" customHeight="1">
      <c r="A56" s="18" t="s">
        <v>260</v>
      </c>
      <c r="B56" s="19"/>
      <c r="C56" s="20" t="s">
        <v>261</v>
      </c>
      <c r="D56" s="21"/>
      <c r="E56" s="21"/>
      <c r="F56" s="21"/>
      <c r="G56" s="21"/>
      <c r="H56" s="21"/>
      <c r="I56" s="48"/>
    </row>
    <row r="57" spans="1:9" s="1" customFormat="1" ht="19.5" customHeight="1">
      <c r="A57" s="22" t="s">
        <v>223</v>
      </c>
      <c r="B57" s="23"/>
      <c r="C57" s="24" t="s">
        <v>186</v>
      </c>
      <c r="D57" s="24" t="s">
        <v>187</v>
      </c>
      <c r="E57" s="24" t="s">
        <v>188</v>
      </c>
      <c r="F57" s="32" t="s">
        <v>189</v>
      </c>
      <c r="G57" s="40"/>
      <c r="H57" s="33"/>
      <c r="I57" s="53" t="s">
        <v>190</v>
      </c>
    </row>
    <row r="58" spans="1:9" s="1" customFormat="1" ht="30.75" customHeight="1">
      <c r="A58" s="26"/>
      <c r="B58" s="27"/>
      <c r="C58" s="34"/>
      <c r="D58" s="34"/>
      <c r="E58" s="34"/>
      <c r="F58" s="32" t="s">
        <v>224</v>
      </c>
      <c r="G58" s="40"/>
      <c r="H58" s="24" t="s">
        <v>225</v>
      </c>
      <c r="I58" s="54"/>
    </row>
    <row r="59" spans="1:9" s="1" customFormat="1" ht="36" customHeight="1">
      <c r="A59" s="26"/>
      <c r="B59" s="27"/>
      <c r="C59" s="28"/>
      <c r="D59" s="28"/>
      <c r="E59" s="28"/>
      <c r="F59" s="41" t="s">
        <v>254</v>
      </c>
      <c r="G59" s="41" t="s">
        <v>255</v>
      </c>
      <c r="H59" s="28"/>
      <c r="I59" s="55"/>
    </row>
    <row r="60" spans="1:9" s="1" customFormat="1" ht="27" customHeight="1">
      <c r="A60" s="26"/>
      <c r="B60" s="27"/>
      <c r="C60" s="24" t="s">
        <v>191</v>
      </c>
      <c r="D60" s="31" t="s">
        <v>192</v>
      </c>
      <c r="E60" s="31" t="s">
        <v>262</v>
      </c>
      <c r="F60" s="31"/>
      <c r="G60" s="31"/>
      <c r="H60" s="31">
        <v>1</v>
      </c>
      <c r="I60" s="52" t="s">
        <v>195</v>
      </c>
    </row>
    <row r="61" spans="1:9" s="1" customFormat="1" ht="36" customHeight="1">
      <c r="A61" s="42"/>
      <c r="B61" s="30"/>
      <c r="C61" s="28"/>
      <c r="D61" s="31" t="s">
        <v>212</v>
      </c>
      <c r="E61" s="31" t="s">
        <v>263</v>
      </c>
      <c r="F61" s="31"/>
      <c r="G61" s="31"/>
      <c r="H61" s="39">
        <v>1</v>
      </c>
      <c r="I61" s="52" t="s">
        <v>195</v>
      </c>
    </row>
    <row r="62" spans="1:9" s="1" customFormat="1" ht="24.75" customHeight="1">
      <c r="A62" s="43" t="s">
        <v>162</v>
      </c>
      <c r="B62" s="44"/>
      <c r="C62" s="44"/>
      <c r="D62" s="44"/>
      <c r="E62" s="44"/>
      <c r="F62" s="44"/>
      <c r="G62" s="44"/>
      <c r="H62" s="44"/>
      <c r="I62" s="56"/>
    </row>
  </sheetData>
  <sheetProtection/>
  <mergeCells count="111">
    <mergeCell ref="A1:I1"/>
    <mergeCell ref="A2:D2"/>
    <mergeCell ref="C3:E3"/>
    <mergeCell ref="F3:I3"/>
    <mergeCell ref="C4:E4"/>
    <mergeCell ref="F4:I4"/>
    <mergeCell ref="M4:R4"/>
    <mergeCell ref="A5:B5"/>
    <mergeCell ref="C5:I5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A25:B25"/>
    <mergeCell ref="C25:I25"/>
    <mergeCell ref="F26:H26"/>
    <mergeCell ref="F27:G27"/>
    <mergeCell ref="A33:B33"/>
    <mergeCell ref="C33:I33"/>
    <mergeCell ref="F34:H34"/>
    <mergeCell ref="F35:G35"/>
    <mergeCell ref="A41:B41"/>
    <mergeCell ref="C41:I41"/>
    <mergeCell ref="F42:H42"/>
    <mergeCell ref="F43:G43"/>
    <mergeCell ref="A48:B48"/>
    <mergeCell ref="C48:I48"/>
    <mergeCell ref="F49:H49"/>
    <mergeCell ref="F50:G50"/>
    <mergeCell ref="A56:B56"/>
    <mergeCell ref="C56:I56"/>
    <mergeCell ref="F57:H57"/>
    <mergeCell ref="F58:G58"/>
    <mergeCell ref="A62:I62"/>
    <mergeCell ref="C6:C7"/>
    <mergeCell ref="C8:C24"/>
    <mergeCell ref="C26:C28"/>
    <mergeCell ref="C29:C32"/>
    <mergeCell ref="C34:C36"/>
    <mergeCell ref="C37:C39"/>
    <mergeCell ref="C42:C44"/>
    <mergeCell ref="C45:C47"/>
    <mergeCell ref="C49:C51"/>
    <mergeCell ref="C52:C55"/>
    <mergeCell ref="C57:C59"/>
    <mergeCell ref="C60:C61"/>
    <mergeCell ref="D6:D7"/>
    <mergeCell ref="D8:D13"/>
    <mergeCell ref="D14:D18"/>
    <mergeCell ref="D19:D23"/>
    <mergeCell ref="D26:D28"/>
    <mergeCell ref="D30:D31"/>
    <mergeCell ref="D34:D36"/>
    <mergeCell ref="D42:D44"/>
    <mergeCell ref="D49:D51"/>
    <mergeCell ref="D57:D59"/>
    <mergeCell ref="E6:E7"/>
    <mergeCell ref="E26:E28"/>
    <mergeCell ref="E34:E36"/>
    <mergeCell ref="E42:E44"/>
    <mergeCell ref="E49:E51"/>
    <mergeCell ref="E57:E59"/>
    <mergeCell ref="H27:H28"/>
    <mergeCell ref="H35:H36"/>
    <mergeCell ref="H43:H44"/>
    <mergeCell ref="H50:H51"/>
    <mergeCell ref="H58:H59"/>
    <mergeCell ref="I26:I28"/>
    <mergeCell ref="I34:I36"/>
    <mergeCell ref="I42:I44"/>
    <mergeCell ref="I49:I51"/>
    <mergeCell ref="I57:I59"/>
    <mergeCell ref="A3:B4"/>
    <mergeCell ref="A6:B24"/>
    <mergeCell ref="F6:G7"/>
    <mergeCell ref="H6:I7"/>
    <mergeCell ref="A26:B32"/>
    <mergeCell ref="A34:B40"/>
    <mergeCell ref="A42:B47"/>
    <mergeCell ref="A49:B55"/>
    <mergeCell ref="A57:B6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3" sqref="A3"/>
    </sheetView>
  </sheetViews>
  <sheetFormatPr defaultColWidth="9.00390625" defaultRowHeight="13.5"/>
  <cols>
    <col min="1" max="1" width="57.125" style="0" customWidth="1"/>
    <col min="2" max="2" width="56.75390625" style="0" customWidth="1"/>
  </cols>
  <sheetData>
    <row r="1" spans="1:2" ht="33.75" customHeight="1">
      <c r="A1" s="57" t="s">
        <v>27</v>
      </c>
      <c r="B1" s="57"/>
    </row>
    <row r="2" spans="1:2" ht="21" customHeight="1">
      <c r="A2" t="s">
        <v>28</v>
      </c>
      <c r="B2" s="58" t="s">
        <v>2</v>
      </c>
    </row>
    <row r="3" spans="1:2" ht="24" customHeight="1">
      <c r="A3" s="59" t="s">
        <v>5</v>
      </c>
      <c r="B3" s="59" t="s">
        <v>6</v>
      </c>
    </row>
    <row r="4" spans="1:2" ht="24" customHeight="1">
      <c r="A4" s="61" t="s">
        <v>7</v>
      </c>
      <c r="B4" s="93">
        <v>3804.69</v>
      </c>
    </row>
    <row r="5" spans="1:2" ht="24" customHeight="1">
      <c r="A5" s="61" t="s">
        <v>9</v>
      </c>
      <c r="B5" s="93">
        <v>3804.69</v>
      </c>
    </row>
    <row r="6" spans="1:2" ht="24" customHeight="1">
      <c r="A6" s="61" t="s">
        <v>11</v>
      </c>
      <c r="B6" s="93"/>
    </row>
    <row r="7" spans="1:2" ht="24" customHeight="1">
      <c r="A7" s="61" t="s">
        <v>13</v>
      </c>
      <c r="B7" s="93">
        <v>6</v>
      </c>
    </row>
    <row r="8" spans="1:2" ht="24" customHeight="1">
      <c r="A8" s="61" t="s">
        <v>15</v>
      </c>
      <c r="B8" s="93"/>
    </row>
    <row r="9" spans="1:2" ht="24" customHeight="1">
      <c r="A9" s="61" t="s">
        <v>17</v>
      </c>
      <c r="B9" s="93"/>
    </row>
    <row r="10" spans="1:2" ht="24" customHeight="1">
      <c r="A10" s="61" t="s">
        <v>18</v>
      </c>
      <c r="B10" s="93"/>
    </row>
    <row r="11" spans="1:2" ht="24" customHeight="1">
      <c r="A11" s="61" t="s">
        <v>19</v>
      </c>
      <c r="B11" s="93"/>
    </row>
    <row r="12" spans="1:2" ht="24" customHeight="1">
      <c r="A12" s="61"/>
      <c r="B12" s="93"/>
    </row>
    <row r="13" spans="1:2" ht="24" customHeight="1">
      <c r="A13" s="61" t="s">
        <v>20</v>
      </c>
      <c r="B13" s="93">
        <f>B4+B7</f>
        <v>3810.69</v>
      </c>
    </row>
    <row r="14" spans="1:2" ht="24" customHeight="1">
      <c r="A14" s="61" t="s">
        <v>22</v>
      </c>
      <c r="B14" s="93">
        <v>226.7</v>
      </c>
    </row>
    <row r="15" spans="1:2" ht="24" customHeight="1">
      <c r="A15" s="61" t="s">
        <v>24</v>
      </c>
      <c r="B15" s="93"/>
    </row>
    <row r="16" spans="1:2" ht="24" customHeight="1">
      <c r="A16" s="61"/>
      <c r="B16" s="93"/>
    </row>
    <row r="17" spans="1:2" ht="24" customHeight="1">
      <c r="A17" s="61" t="s">
        <v>25</v>
      </c>
      <c r="B17" s="93">
        <f>B13+B14</f>
        <v>4037.39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ySplit="4" topLeftCell="BM6" activePane="bottomLeft" state="frozen"/>
      <selection pane="bottomLeft" activeCell="K8" sqref="K8"/>
    </sheetView>
  </sheetViews>
  <sheetFormatPr defaultColWidth="9.00390625" defaultRowHeight="13.5"/>
  <cols>
    <col min="1" max="1" width="9.625" style="0" customWidth="1"/>
    <col min="2" max="2" width="32.125" style="0" customWidth="1"/>
    <col min="3" max="7" width="14.50390625" style="0" customWidth="1"/>
    <col min="8" max="8" width="13.375" style="0" customWidth="1"/>
    <col min="9" max="9" width="14.50390625" style="0" customWidth="1"/>
  </cols>
  <sheetData>
    <row r="1" spans="1:8" ht="25.5">
      <c r="A1" s="57" t="s">
        <v>29</v>
      </c>
      <c r="B1" s="57"/>
      <c r="C1" s="57"/>
      <c r="D1" s="57"/>
      <c r="E1" s="57"/>
      <c r="F1" s="57"/>
      <c r="G1" s="57"/>
      <c r="H1" s="57"/>
    </row>
    <row r="2" spans="1:8" ht="21.75" customHeight="1">
      <c r="A2" t="s">
        <v>30</v>
      </c>
      <c r="H2" s="58" t="s">
        <v>2</v>
      </c>
    </row>
    <row r="3" spans="1:8" ht="24.75" customHeight="1">
      <c r="A3" s="71" t="s">
        <v>31</v>
      </c>
      <c r="B3" s="72"/>
      <c r="C3" s="73" t="s">
        <v>32</v>
      </c>
      <c r="D3" s="71" t="s">
        <v>33</v>
      </c>
      <c r="E3" s="96"/>
      <c r="F3" s="96"/>
      <c r="G3" s="96"/>
      <c r="H3" s="72"/>
    </row>
    <row r="4" spans="1:8" ht="36" customHeight="1">
      <c r="A4" s="59" t="s">
        <v>34</v>
      </c>
      <c r="B4" s="59" t="s">
        <v>35</v>
      </c>
      <c r="C4" s="74"/>
      <c r="D4" s="97" t="s">
        <v>36</v>
      </c>
      <c r="E4" s="97" t="s">
        <v>37</v>
      </c>
      <c r="F4" s="97" t="s">
        <v>38</v>
      </c>
      <c r="G4" s="97" t="s">
        <v>39</v>
      </c>
      <c r="H4" s="97" t="s">
        <v>40</v>
      </c>
    </row>
    <row r="5" spans="1:8" ht="40.5" customHeight="1">
      <c r="A5" s="61"/>
      <c r="B5" s="61" t="s">
        <v>41</v>
      </c>
      <c r="C5" s="93">
        <f>C6+C7+C8+C9+C10</f>
        <v>4037.39</v>
      </c>
      <c r="D5" s="93">
        <f>D6+D7+D8+D9+D10</f>
        <v>1969.3899999999999</v>
      </c>
      <c r="E5" s="93">
        <f>E6+E7+E8+E9+E10</f>
        <v>2068</v>
      </c>
      <c r="F5" s="61"/>
      <c r="G5" s="61"/>
      <c r="H5" s="61"/>
    </row>
    <row r="6" spans="1:8" ht="40.5" customHeight="1">
      <c r="A6" s="88" t="s">
        <v>42</v>
      </c>
      <c r="B6" s="89" t="s">
        <v>43</v>
      </c>
      <c r="C6" s="93">
        <v>1767.62</v>
      </c>
      <c r="D6" s="93">
        <v>1767.62</v>
      </c>
      <c r="E6" s="93"/>
      <c r="F6" s="61"/>
      <c r="G6" s="61"/>
      <c r="H6" s="61"/>
    </row>
    <row r="7" spans="1:8" ht="40.5" customHeight="1">
      <c r="A7" s="88" t="s">
        <v>44</v>
      </c>
      <c r="B7" s="89" t="s">
        <v>45</v>
      </c>
      <c r="C7" s="93">
        <f>SUM(D7:H7)</f>
        <v>2068</v>
      </c>
      <c r="D7" s="98"/>
      <c r="E7" s="93">
        <v>2068</v>
      </c>
      <c r="F7" s="61"/>
      <c r="G7" s="61"/>
      <c r="H7" s="61"/>
    </row>
    <row r="8" spans="1:8" ht="40.5" customHeight="1">
      <c r="A8" s="88" t="s">
        <v>46</v>
      </c>
      <c r="B8" s="89" t="s">
        <v>47</v>
      </c>
      <c r="C8" s="99">
        <v>132.59</v>
      </c>
      <c r="D8" s="99">
        <v>132.59</v>
      </c>
      <c r="E8" s="93"/>
      <c r="F8" s="61"/>
      <c r="G8" s="61"/>
      <c r="H8" s="61"/>
    </row>
    <row r="9" spans="1:8" ht="40.5" customHeight="1">
      <c r="A9" s="88" t="s">
        <v>48</v>
      </c>
      <c r="B9" s="89" t="s">
        <v>49</v>
      </c>
      <c r="C9" s="99">
        <v>4.5</v>
      </c>
      <c r="D9" s="99">
        <v>4.5</v>
      </c>
      <c r="E9" s="93"/>
      <c r="F9" s="61"/>
      <c r="G9" s="61"/>
      <c r="H9" s="61"/>
    </row>
    <row r="10" spans="1:8" ht="40.5" customHeight="1">
      <c r="A10" s="88" t="s">
        <v>50</v>
      </c>
      <c r="B10" s="89" t="s">
        <v>51</v>
      </c>
      <c r="C10" s="99">
        <v>64.68</v>
      </c>
      <c r="D10" s="99">
        <v>64.68</v>
      </c>
      <c r="E10" s="93"/>
      <c r="F10" s="61"/>
      <c r="G10" s="61"/>
      <c r="H10" s="61"/>
    </row>
  </sheetData>
  <sheetProtection/>
  <mergeCells count="4">
    <mergeCell ref="A1:H1"/>
    <mergeCell ref="A3:B3"/>
    <mergeCell ref="D3:H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6" sqref="A6"/>
    </sheetView>
  </sheetViews>
  <sheetFormatPr defaultColWidth="9.00390625" defaultRowHeight="13.5"/>
  <cols>
    <col min="1" max="1" width="36.875" style="0" customWidth="1"/>
    <col min="2" max="2" width="16.875" style="0" customWidth="1"/>
    <col min="3" max="3" width="36.875" style="0" customWidth="1"/>
    <col min="4" max="4" width="17.25390625" style="0" customWidth="1"/>
  </cols>
  <sheetData>
    <row r="1" spans="1:4" ht="33.75" customHeight="1">
      <c r="A1" s="57" t="s">
        <v>52</v>
      </c>
      <c r="B1" s="57"/>
      <c r="C1" s="57"/>
      <c r="D1" s="57"/>
    </row>
    <row r="2" spans="1:4" ht="21" customHeight="1">
      <c r="A2" t="s">
        <v>53</v>
      </c>
      <c r="D2" s="58" t="s">
        <v>2</v>
      </c>
    </row>
    <row r="3" spans="1:4" ht="24" customHeight="1">
      <c r="A3" s="71" t="s">
        <v>3</v>
      </c>
      <c r="B3" s="72"/>
      <c r="C3" s="71" t="s">
        <v>4</v>
      </c>
      <c r="D3" s="72"/>
    </row>
    <row r="4" spans="1:4" ht="24" customHeight="1">
      <c r="A4" s="59" t="s">
        <v>5</v>
      </c>
      <c r="B4" s="59" t="s">
        <v>6</v>
      </c>
      <c r="C4" s="59" t="s">
        <v>5</v>
      </c>
      <c r="D4" s="59" t="s">
        <v>6</v>
      </c>
    </row>
    <row r="5" spans="1:4" ht="24" customHeight="1">
      <c r="A5" s="61" t="s">
        <v>7</v>
      </c>
      <c r="B5" s="93">
        <f>SUM(B6:B9)</f>
        <v>3804.69</v>
      </c>
      <c r="C5" s="94" t="s">
        <v>8</v>
      </c>
      <c r="D5" s="93">
        <v>1428.26</v>
      </c>
    </row>
    <row r="6" spans="1:4" ht="24" customHeight="1">
      <c r="A6" s="61" t="s">
        <v>9</v>
      </c>
      <c r="B6" s="93">
        <v>3804.69</v>
      </c>
      <c r="C6" s="94" t="s">
        <v>10</v>
      </c>
      <c r="D6" s="93">
        <v>311.4</v>
      </c>
    </row>
    <row r="7" spans="1:4" ht="24" customHeight="1">
      <c r="A7" s="61" t="s">
        <v>11</v>
      </c>
      <c r="B7" s="93"/>
      <c r="C7" s="94" t="s">
        <v>12</v>
      </c>
      <c r="D7" s="93">
        <v>2152.69</v>
      </c>
    </row>
    <row r="8" spans="1:4" ht="24" customHeight="1">
      <c r="A8" s="61"/>
      <c r="B8" s="93"/>
      <c r="C8" s="95" t="s">
        <v>14</v>
      </c>
      <c r="D8" s="93">
        <v>54.04</v>
      </c>
    </row>
    <row r="9" spans="1:4" ht="24" customHeight="1">
      <c r="A9" s="61"/>
      <c r="B9" s="93"/>
      <c r="C9" s="95" t="s">
        <v>16</v>
      </c>
      <c r="D9" s="93">
        <v>85</v>
      </c>
    </row>
    <row r="10" spans="1:4" ht="24" customHeight="1">
      <c r="A10" s="61" t="s">
        <v>20</v>
      </c>
      <c r="B10" s="93">
        <f>B5</f>
        <v>3804.69</v>
      </c>
      <c r="C10" s="61" t="s">
        <v>21</v>
      </c>
      <c r="D10" s="93">
        <f>SUM(D5:D9)</f>
        <v>4031.39</v>
      </c>
    </row>
    <row r="11" spans="1:4" ht="24" customHeight="1">
      <c r="A11" s="61" t="s">
        <v>22</v>
      </c>
      <c r="B11" s="93">
        <v>226.7</v>
      </c>
      <c r="C11" s="61" t="s">
        <v>23</v>
      </c>
      <c r="D11" s="93"/>
    </row>
    <row r="12" spans="1:4" ht="24" customHeight="1">
      <c r="A12" s="61"/>
      <c r="B12" s="93"/>
      <c r="C12" s="61"/>
      <c r="D12" s="93"/>
    </row>
    <row r="13" spans="1:4" ht="24" customHeight="1">
      <c r="A13" s="61" t="s">
        <v>25</v>
      </c>
      <c r="B13" s="93">
        <f>B10+B11</f>
        <v>4031.39</v>
      </c>
      <c r="C13" s="61" t="s">
        <v>26</v>
      </c>
      <c r="D13" s="93">
        <f>SUM(D10:D11)</f>
        <v>4031.39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11" sqref="F11"/>
    </sheetView>
  </sheetViews>
  <sheetFormatPr defaultColWidth="9.00390625" defaultRowHeight="13.5"/>
  <cols>
    <col min="1" max="1" width="12.25390625" style="0" customWidth="1"/>
    <col min="2" max="2" width="37.125" style="0" customWidth="1"/>
    <col min="3" max="5" width="21.00390625" style="0" customWidth="1"/>
    <col min="6" max="6" width="14.50390625" style="0" customWidth="1"/>
  </cols>
  <sheetData>
    <row r="1" spans="1:5" ht="25.5">
      <c r="A1" s="57" t="s">
        <v>54</v>
      </c>
      <c r="B1" s="57"/>
      <c r="C1" s="57"/>
      <c r="D1" s="57"/>
      <c r="E1" s="57"/>
    </row>
    <row r="2" spans="1:5" ht="21.75" customHeight="1">
      <c r="A2" t="s">
        <v>55</v>
      </c>
      <c r="E2" s="58" t="s">
        <v>2</v>
      </c>
    </row>
    <row r="3" spans="1:5" ht="24.75" customHeight="1">
      <c r="A3" s="71" t="s">
        <v>31</v>
      </c>
      <c r="B3" s="72"/>
      <c r="C3" s="73" t="s">
        <v>6</v>
      </c>
      <c r="D3" s="71" t="s">
        <v>33</v>
      </c>
      <c r="E3" s="72"/>
    </row>
    <row r="4" spans="1:5" ht="24.75" customHeight="1">
      <c r="A4" s="59" t="s">
        <v>34</v>
      </c>
      <c r="B4" s="59" t="s">
        <v>35</v>
      </c>
      <c r="C4" s="74"/>
      <c r="D4" s="59" t="s">
        <v>36</v>
      </c>
      <c r="E4" s="59" t="s">
        <v>37</v>
      </c>
    </row>
    <row r="5" spans="1:5" ht="24.75" customHeight="1">
      <c r="A5" s="61"/>
      <c r="B5" s="59" t="s">
        <v>56</v>
      </c>
      <c r="C5" s="79">
        <f>C8+C9+C12+C13+C16</f>
        <v>3804.69</v>
      </c>
      <c r="D5" s="79">
        <f>D8+D9+D12+D13+D16</f>
        <v>1815.69</v>
      </c>
      <c r="E5" s="79">
        <f>E8+E9+E12+E13+E16</f>
        <v>1989</v>
      </c>
    </row>
    <row r="6" spans="1:5" ht="24.75" customHeight="1">
      <c r="A6" s="84">
        <v>206</v>
      </c>
      <c r="B6" s="61" t="s">
        <v>57</v>
      </c>
      <c r="C6" s="85"/>
      <c r="D6" s="86"/>
      <c r="E6" s="79"/>
    </row>
    <row r="7" spans="1:5" ht="24.75" customHeight="1">
      <c r="A7" s="84">
        <v>6</v>
      </c>
      <c r="B7" s="61" t="s">
        <v>58</v>
      </c>
      <c r="C7" s="87"/>
      <c r="D7" s="86"/>
      <c r="E7" s="79"/>
    </row>
    <row r="8" spans="1:5" ht="24.75" customHeight="1">
      <c r="A8" s="88" t="s">
        <v>59</v>
      </c>
      <c r="B8" s="89" t="s">
        <v>43</v>
      </c>
      <c r="C8" s="79">
        <f>SUM(D8:E8)</f>
        <v>1633.92</v>
      </c>
      <c r="D8" s="90">
        <v>1633.92</v>
      </c>
      <c r="E8" s="79"/>
    </row>
    <row r="9" spans="1:5" ht="24.75" customHeight="1">
      <c r="A9" s="88" t="s">
        <v>60</v>
      </c>
      <c r="B9" s="89" t="s">
        <v>45</v>
      </c>
      <c r="C9" s="79">
        <f>SUM(D9:E9)</f>
        <v>1989</v>
      </c>
      <c r="D9" s="90"/>
      <c r="E9" s="79">
        <v>1989</v>
      </c>
    </row>
    <row r="10" spans="1:5" ht="24.75" customHeight="1">
      <c r="A10" s="91" t="s">
        <v>61</v>
      </c>
      <c r="B10" s="89" t="s">
        <v>62</v>
      </c>
      <c r="C10" s="79"/>
      <c r="D10" s="90"/>
      <c r="E10" s="79"/>
    </row>
    <row r="11" spans="1:5" ht="24.75" customHeight="1">
      <c r="A11" s="91" t="s">
        <v>63</v>
      </c>
      <c r="B11" s="89" t="s">
        <v>64</v>
      </c>
      <c r="C11" s="79"/>
      <c r="D11" s="90"/>
      <c r="E11" s="79"/>
    </row>
    <row r="12" spans="1:5" ht="24.75" customHeight="1">
      <c r="A12" s="88" t="s">
        <v>65</v>
      </c>
      <c r="B12" s="89" t="s">
        <v>47</v>
      </c>
      <c r="C12" s="79">
        <f>SUM(D12:E12)</f>
        <v>132.59</v>
      </c>
      <c r="D12" s="92">
        <v>132.59</v>
      </c>
      <c r="E12" s="79"/>
    </row>
    <row r="13" spans="1:5" ht="24.75" customHeight="1">
      <c r="A13" s="88" t="s">
        <v>66</v>
      </c>
      <c r="B13" s="89" t="s">
        <v>49</v>
      </c>
      <c r="C13" s="79">
        <v>4.5</v>
      </c>
      <c r="D13" s="92">
        <v>4.5</v>
      </c>
      <c r="E13" s="79"/>
    </row>
    <row r="14" spans="1:5" ht="24.75" customHeight="1">
      <c r="A14" s="91" t="s">
        <v>67</v>
      </c>
      <c r="B14" s="89" t="s">
        <v>68</v>
      </c>
      <c r="C14" s="79"/>
      <c r="D14" s="92"/>
      <c r="E14" s="79"/>
    </row>
    <row r="15" spans="1:5" ht="24.75" customHeight="1">
      <c r="A15" s="91" t="s">
        <v>69</v>
      </c>
      <c r="B15" s="89" t="s">
        <v>70</v>
      </c>
      <c r="C15" s="79"/>
      <c r="D15" s="92"/>
      <c r="E15" s="79"/>
    </row>
    <row r="16" spans="1:5" ht="24.75" customHeight="1">
      <c r="A16" s="88" t="s">
        <v>71</v>
      </c>
      <c r="B16" s="89" t="s">
        <v>51</v>
      </c>
      <c r="C16" s="79">
        <f>SUM(D16:E16)</f>
        <v>44.68</v>
      </c>
      <c r="D16" s="90">
        <v>44.68</v>
      </c>
      <c r="E16" s="79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4" topLeftCell="BM9" activePane="bottomLeft" state="frozen"/>
      <selection pane="bottomLeft" activeCell="C19" sqref="C19"/>
    </sheetView>
  </sheetViews>
  <sheetFormatPr defaultColWidth="9.00390625" defaultRowHeight="13.5"/>
  <cols>
    <col min="1" max="1" width="9.625" style="0" customWidth="1"/>
    <col min="2" max="2" width="30.00390625" style="0" customWidth="1"/>
    <col min="3" max="3" width="15.75390625" style="0" customWidth="1"/>
    <col min="4" max="4" width="17.75390625" style="0" customWidth="1"/>
    <col min="5" max="5" width="25.875" style="0" customWidth="1"/>
    <col min="6" max="6" width="14.50390625" style="0" customWidth="1"/>
  </cols>
  <sheetData>
    <row r="1" spans="1:5" ht="25.5">
      <c r="A1" s="57" t="s">
        <v>72</v>
      </c>
      <c r="B1" s="57"/>
      <c r="C1" s="57"/>
      <c r="D1" s="57"/>
      <c r="E1" s="57"/>
    </row>
    <row r="2" spans="1:5" ht="21.75" customHeight="1">
      <c r="A2" t="s">
        <v>73</v>
      </c>
      <c r="E2" s="58" t="s">
        <v>2</v>
      </c>
    </row>
    <row r="3" spans="1:5" ht="24.75" customHeight="1">
      <c r="A3" s="71" t="s">
        <v>74</v>
      </c>
      <c r="B3" s="72"/>
      <c r="C3" s="73" t="s">
        <v>6</v>
      </c>
      <c r="D3" s="71" t="s">
        <v>33</v>
      </c>
      <c r="E3" s="72"/>
    </row>
    <row r="4" spans="1:5" ht="24.75" customHeight="1">
      <c r="A4" s="59" t="s">
        <v>34</v>
      </c>
      <c r="B4" s="59" t="s">
        <v>35</v>
      </c>
      <c r="C4" s="74"/>
      <c r="D4" s="59" t="s">
        <v>75</v>
      </c>
      <c r="E4" s="59" t="s">
        <v>76</v>
      </c>
    </row>
    <row r="5" spans="1:5" ht="24.75" customHeight="1">
      <c r="A5" s="61"/>
      <c r="B5" s="59" t="s">
        <v>77</v>
      </c>
      <c r="C5" s="79">
        <f>C6+C11+C21+C23+C26+C28+C31</f>
        <v>3724.69</v>
      </c>
      <c r="D5" s="79">
        <f>D6+D23+D28</f>
        <v>1631.96</v>
      </c>
      <c r="E5" s="79">
        <f>E11+E21+E23+E26+E31</f>
        <v>2092.73</v>
      </c>
    </row>
    <row r="6" spans="1:5" ht="24.75" customHeight="1">
      <c r="A6" s="80" t="s">
        <v>78</v>
      </c>
      <c r="B6" s="81" t="s">
        <v>79</v>
      </c>
      <c r="C6" s="82">
        <v>743.19</v>
      </c>
      <c r="D6" s="82">
        <v>743.19</v>
      </c>
      <c r="E6" s="79"/>
    </row>
    <row r="7" spans="1:5" ht="24.75" customHeight="1">
      <c r="A7" s="80" t="s">
        <v>80</v>
      </c>
      <c r="B7" s="81" t="s">
        <v>81</v>
      </c>
      <c r="C7" s="79">
        <f>SUM(D7:E7)</f>
        <v>577.39</v>
      </c>
      <c r="D7" s="82">
        <v>577.39</v>
      </c>
      <c r="E7" s="79"/>
    </row>
    <row r="8" spans="1:5" ht="24.75" customHeight="1">
      <c r="A8" s="80" t="s">
        <v>82</v>
      </c>
      <c r="B8" s="81" t="s">
        <v>83</v>
      </c>
      <c r="C8" s="79">
        <f>SUM(D8:E8)</f>
        <v>72</v>
      </c>
      <c r="D8" s="82">
        <v>72</v>
      </c>
      <c r="E8" s="83"/>
    </row>
    <row r="9" spans="1:5" ht="24.75" customHeight="1">
      <c r="A9" s="80" t="s">
        <v>84</v>
      </c>
      <c r="B9" s="81" t="s">
        <v>85</v>
      </c>
      <c r="C9" s="79">
        <f>SUM(D9:E9)</f>
        <v>75.72</v>
      </c>
      <c r="D9" s="82">
        <v>75.72</v>
      </c>
      <c r="E9" s="79"/>
    </row>
    <row r="10" spans="1:5" ht="24.75" customHeight="1">
      <c r="A10" s="80" t="s">
        <v>86</v>
      </c>
      <c r="B10" s="81" t="s">
        <v>87</v>
      </c>
      <c r="C10" s="79">
        <f>SUM(D10:E10)</f>
        <v>18.08</v>
      </c>
      <c r="D10" s="82">
        <v>18.08</v>
      </c>
      <c r="E10" s="79"/>
    </row>
    <row r="11" spans="1:5" ht="24.75" customHeight="1">
      <c r="A11" s="80" t="s">
        <v>88</v>
      </c>
      <c r="B11" s="81" t="s">
        <v>89</v>
      </c>
      <c r="C11" s="82">
        <v>1740.73</v>
      </c>
      <c r="D11" s="79"/>
      <c r="E11" s="82">
        <v>1740.73</v>
      </c>
    </row>
    <row r="12" spans="1:5" ht="24.75" customHeight="1">
      <c r="A12" s="80" t="s">
        <v>90</v>
      </c>
      <c r="B12" s="81" t="s">
        <v>91</v>
      </c>
      <c r="C12" s="79">
        <f aca="true" t="shared" si="0" ref="C12:C27">SUM(D12:E12)</f>
        <v>273.93</v>
      </c>
      <c r="D12" s="79"/>
      <c r="E12" s="82">
        <v>273.93</v>
      </c>
    </row>
    <row r="13" spans="1:5" ht="24.75" customHeight="1">
      <c r="A13" s="80" t="s">
        <v>92</v>
      </c>
      <c r="B13" s="81" t="s">
        <v>93</v>
      </c>
      <c r="C13" s="79">
        <f t="shared" si="0"/>
        <v>52</v>
      </c>
      <c r="D13" s="83"/>
      <c r="E13" s="82">
        <v>52</v>
      </c>
    </row>
    <row r="14" spans="1:5" ht="24.75" customHeight="1">
      <c r="A14" s="80" t="s">
        <v>94</v>
      </c>
      <c r="B14" s="81" t="s">
        <v>95</v>
      </c>
      <c r="C14" s="79">
        <f t="shared" si="0"/>
        <v>43.5</v>
      </c>
      <c r="D14" s="79"/>
      <c r="E14" s="82">
        <v>43.5</v>
      </c>
    </row>
    <row r="15" spans="1:5" ht="24.75" customHeight="1">
      <c r="A15" s="80" t="s">
        <v>96</v>
      </c>
      <c r="B15" s="81" t="s">
        <v>97</v>
      </c>
      <c r="C15" s="79">
        <f t="shared" si="0"/>
        <v>1206.4</v>
      </c>
      <c r="D15" s="79"/>
      <c r="E15" s="82">
        <v>1206.4</v>
      </c>
    </row>
    <row r="16" spans="1:5" ht="24.75" customHeight="1">
      <c r="A16" s="80" t="s">
        <v>98</v>
      </c>
      <c r="B16" s="81" t="s">
        <v>99</v>
      </c>
      <c r="C16" s="79">
        <f t="shared" si="0"/>
        <v>3</v>
      </c>
      <c r="D16" s="83"/>
      <c r="E16" s="82">
        <v>3</v>
      </c>
    </row>
    <row r="17" spans="1:5" ht="24.75" customHeight="1">
      <c r="A17" s="80" t="s">
        <v>100</v>
      </c>
      <c r="B17" s="81" t="s">
        <v>101</v>
      </c>
      <c r="C17" s="79">
        <f t="shared" si="0"/>
        <v>24.4</v>
      </c>
      <c r="D17" s="83"/>
      <c r="E17" s="82">
        <v>24.4</v>
      </c>
    </row>
    <row r="18" spans="1:5" ht="24.75" customHeight="1">
      <c r="A18" s="80" t="s">
        <v>102</v>
      </c>
      <c r="B18" s="81" t="s">
        <v>103</v>
      </c>
      <c r="C18" s="79">
        <f t="shared" si="0"/>
        <v>7.37</v>
      </c>
      <c r="D18" s="83"/>
      <c r="E18" s="82">
        <v>7.37</v>
      </c>
    </row>
    <row r="19" spans="1:5" ht="24.75" customHeight="1">
      <c r="A19" s="80" t="s">
        <v>104</v>
      </c>
      <c r="B19" s="81" t="s">
        <v>105</v>
      </c>
      <c r="C19" s="79">
        <f t="shared" si="0"/>
        <v>31.27</v>
      </c>
      <c r="D19" s="79"/>
      <c r="E19" s="82">
        <v>31.27</v>
      </c>
    </row>
    <row r="20" spans="1:5" ht="24.75" customHeight="1">
      <c r="A20" s="80" t="s">
        <v>106</v>
      </c>
      <c r="B20" s="81" t="s">
        <v>107</v>
      </c>
      <c r="C20" s="79">
        <f t="shared" si="0"/>
        <v>98.86</v>
      </c>
      <c r="D20" s="83"/>
      <c r="E20" s="82">
        <v>98.86</v>
      </c>
    </row>
    <row r="21" spans="1:5" ht="24.75" customHeight="1">
      <c r="A21" s="80" t="s">
        <v>108</v>
      </c>
      <c r="B21" s="81" t="s">
        <v>109</v>
      </c>
      <c r="C21" s="79">
        <f t="shared" si="0"/>
        <v>49.74</v>
      </c>
      <c r="D21" s="83"/>
      <c r="E21" s="82">
        <v>49.74</v>
      </c>
    </row>
    <row r="22" spans="1:5" ht="24.75" customHeight="1">
      <c r="A22" s="80" t="s">
        <v>110</v>
      </c>
      <c r="B22" s="81" t="s">
        <v>111</v>
      </c>
      <c r="C22" s="79">
        <f t="shared" si="0"/>
        <v>49.74</v>
      </c>
      <c r="D22" s="83"/>
      <c r="E22" s="82">
        <v>49.74</v>
      </c>
    </row>
    <row r="23" spans="1:5" ht="24.75" customHeight="1">
      <c r="A23" s="80" t="s">
        <v>112</v>
      </c>
      <c r="B23" s="81" t="s">
        <v>113</v>
      </c>
      <c r="C23" s="79">
        <f t="shared" si="0"/>
        <v>810.33</v>
      </c>
      <c r="D23" s="83">
        <v>597.37</v>
      </c>
      <c r="E23" s="82">
        <v>212.96</v>
      </c>
    </row>
    <row r="24" spans="1:5" ht="24.75" customHeight="1">
      <c r="A24" s="80" t="s">
        <v>114</v>
      </c>
      <c r="B24" s="81" t="s">
        <v>115</v>
      </c>
      <c r="C24" s="79">
        <f t="shared" si="0"/>
        <v>597.37</v>
      </c>
      <c r="D24" s="82">
        <v>597.37</v>
      </c>
      <c r="E24" s="82"/>
    </row>
    <row r="25" spans="1:5" ht="24.75" customHeight="1">
      <c r="A25" s="80" t="s">
        <v>116</v>
      </c>
      <c r="B25" s="81" t="s">
        <v>117</v>
      </c>
      <c r="C25" s="79">
        <f t="shared" si="0"/>
        <v>212.96</v>
      </c>
      <c r="D25" s="83"/>
      <c r="E25" s="82">
        <v>212.96</v>
      </c>
    </row>
    <row r="26" spans="1:5" ht="24.75" customHeight="1">
      <c r="A26" s="80" t="s">
        <v>118</v>
      </c>
      <c r="B26" s="81" t="s">
        <v>119</v>
      </c>
      <c r="C26" s="79">
        <f t="shared" si="0"/>
        <v>4.3</v>
      </c>
      <c r="D26" s="83"/>
      <c r="E26" s="82">
        <v>4.3</v>
      </c>
    </row>
    <row r="27" spans="1:5" ht="24.75" customHeight="1">
      <c r="A27" s="80" t="s">
        <v>120</v>
      </c>
      <c r="B27" s="81" t="s">
        <v>121</v>
      </c>
      <c r="C27" s="79">
        <f t="shared" si="0"/>
        <v>4.3</v>
      </c>
      <c r="D27" s="59"/>
      <c r="E27" s="82">
        <v>4.3</v>
      </c>
    </row>
    <row r="28" spans="1:5" ht="24.75" customHeight="1">
      <c r="A28" s="80" t="s">
        <v>122</v>
      </c>
      <c r="B28" s="81" t="s">
        <v>123</v>
      </c>
      <c r="C28" s="82">
        <v>291.4</v>
      </c>
      <c r="D28" s="82">
        <v>291.4</v>
      </c>
      <c r="E28" s="82"/>
    </row>
    <row r="29" spans="1:5" ht="24.75" customHeight="1">
      <c r="A29" s="80" t="s">
        <v>124</v>
      </c>
      <c r="B29" s="81" t="s">
        <v>125</v>
      </c>
      <c r="C29" s="82">
        <v>26.7</v>
      </c>
      <c r="D29" s="82">
        <v>26.7</v>
      </c>
      <c r="E29" s="82"/>
    </row>
    <row r="30" spans="1:5" ht="24.75" customHeight="1">
      <c r="A30" s="80" t="s">
        <v>126</v>
      </c>
      <c r="B30" s="81" t="s">
        <v>127</v>
      </c>
      <c r="C30" s="82">
        <v>264.7</v>
      </c>
      <c r="D30" s="82">
        <v>264.7</v>
      </c>
      <c r="E30" s="82"/>
    </row>
    <row r="31" spans="1:5" ht="24.75" customHeight="1">
      <c r="A31" s="80" t="s">
        <v>128</v>
      </c>
      <c r="B31" s="81" t="s">
        <v>16</v>
      </c>
      <c r="C31" s="82">
        <v>85</v>
      </c>
      <c r="D31" s="59"/>
      <c r="E31" s="82">
        <v>85</v>
      </c>
    </row>
    <row r="32" spans="1:5" ht="24.75" customHeight="1">
      <c r="A32" s="80" t="s">
        <v>129</v>
      </c>
      <c r="B32" s="81" t="s">
        <v>130</v>
      </c>
      <c r="C32" s="82">
        <v>85</v>
      </c>
      <c r="D32" s="59"/>
      <c r="E32" s="82">
        <v>85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31" right="0.31" top="0.75" bottom="0.35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6" sqref="E6"/>
    </sheetView>
  </sheetViews>
  <sheetFormatPr defaultColWidth="9.00390625" defaultRowHeight="13.5"/>
  <cols>
    <col min="1" max="1" width="9.625" style="0" customWidth="1"/>
    <col min="2" max="2" width="45.875" style="0" customWidth="1"/>
    <col min="3" max="5" width="19.25390625" style="0" customWidth="1"/>
    <col min="6" max="6" width="14.50390625" style="0" customWidth="1"/>
  </cols>
  <sheetData>
    <row r="1" spans="1:5" ht="25.5">
      <c r="A1" s="57" t="s">
        <v>131</v>
      </c>
      <c r="B1" s="57"/>
      <c r="C1" s="57"/>
      <c r="D1" s="57"/>
      <c r="E1" s="57"/>
    </row>
    <row r="2" spans="1:5" ht="21.75" customHeight="1">
      <c r="A2" t="s">
        <v>132</v>
      </c>
      <c r="E2" s="58" t="s">
        <v>2</v>
      </c>
    </row>
    <row r="3" spans="1:5" ht="24.75" customHeight="1">
      <c r="A3" s="71" t="s">
        <v>31</v>
      </c>
      <c r="B3" s="72"/>
      <c r="C3" s="73" t="s">
        <v>6</v>
      </c>
      <c r="D3" s="71" t="s">
        <v>33</v>
      </c>
      <c r="E3" s="72"/>
    </row>
    <row r="4" spans="1:5" ht="24.75" customHeight="1">
      <c r="A4" s="59" t="s">
        <v>34</v>
      </c>
      <c r="B4" s="59" t="s">
        <v>35</v>
      </c>
      <c r="C4" s="74"/>
      <c r="D4" s="59" t="s">
        <v>36</v>
      </c>
      <c r="E4" s="59" t="s">
        <v>37</v>
      </c>
    </row>
    <row r="5" spans="1:5" ht="40.5" customHeight="1">
      <c r="A5" s="61"/>
      <c r="B5" s="61" t="s">
        <v>41</v>
      </c>
      <c r="C5" s="61">
        <v>0</v>
      </c>
      <c r="D5" s="61">
        <v>0</v>
      </c>
      <c r="E5" s="61">
        <v>0</v>
      </c>
    </row>
    <row r="6" spans="1:5" ht="40.5" customHeight="1">
      <c r="A6" s="61"/>
      <c r="B6" s="75" t="s">
        <v>133</v>
      </c>
      <c r="C6" s="61"/>
      <c r="D6" s="61"/>
      <c r="E6" s="61"/>
    </row>
    <row r="7" spans="1:5" ht="40.5" customHeight="1">
      <c r="A7" s="61"/>
      <c r="B7" s="61"/>
      <c r="C7" s="61"/>
      <c r="D7" s="61"/>
      <c r="E7" s="61"/>
    </row>
    <row r="8" spans="1:5" ht="40.5" customHeight="1">
      <c r="A8" s="61"/>
      <c r="B8" s="61"/>
      <c r="C8" s="61"/>
      <c r="D8" s="61"/>
      <c r="E8" s="61"/>
    </row>
    <row r="9" spans="1:5" ht="40.5" customHeight="1">
      <c r="A9" s="61"/>
      <c r="B9" s="61"/>
      <c r="C9" s="61"/>
      <c r="D9" s="61"/>
      <c r="E9" s="61"/>
    </row>
    <row r="10" spans="1:5" ht="40.5" customHeight="1">
      <c r="A10" s="61"/>
      <c r="B10" s="61"/>
      <c r="C10" s="61"/>
      <c r="D10" s="61"/>
      <c r="E10" s="61"/>
    </row>
    <row r="11" spans="1:5" ht="40.5" customHeight="1">
      <c r="A11" s="61"/>
      <c r="B11" s="61"/>
      <c r="C11" s="61"/>
      <c r="D11" s="61"/>
      <c r="E11" s="61"/>
    </row>
    <row r="12" spans="1:5" ht="40.5" customHeight="1">
      <c r="A12" s="76" t="s">
        <v>134</v>
      </c>
      <c r="B12" s="77"/>
      <c r="C12" s="77"/>
      <c r="D12" s="77"/>
      <c r="E12" s="78"/>
    </row>
  </sheetData>
  <sheetProtection/>
  <mergeCells count="5">
    <mergeCell ref="A1:E1"/>
    <mergeCell ref="A3:B3"/>
    <mergeCell ref="D3:E3"/>
    <mergeCell ref="A12:E12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7" sqref="B7"/>
    </sheetView>
  </sheetViews>
  <sheetFormatPr defaultColWidth="9.00390625" defaultRowHeight="13.5"/>
  <cols>
    <col min="1" max="1" width="55.25390625" style="0" customWidth="1"/>
    <col min="2" max="2" width="50.375" style="0" customWidth="1"/>
  </cols>
  <sheetData>
    <row r="1" spans="1:2" ht="36" customHeight="1">
      <c r="A1" s="57" t="s">
        <v>135</v>
      </c>
      <c r="B1" s="57"/>
    </row>
    <row r="2" spans="1:2" ht="25.5" customHeight="1">
      <c r="A2" t="s">
        <v>136</v>
      </c>
      <c r="B2" s="58" t="s">
        <v>2</v>
      </c>
    </row>
    <row r="3" spans="1:2" ht="27" customHeight="1">
      <c r="A3" s="59" t="s">
        <v>5</v>
      </c>
      <c r="B3" s="59" t="s">
        <v>6</v>
      </c>
    </row>
    <row r="4" spans="1:2" ht="27" customHeight="1">
      <c r="A4" s="59" t="s">
        <v>56</v>
      </c>
      <c r="B4" s="60">
        <f>SUM(B5:B7)</f>
        <v>36.97</v>
      </c>
    </row>
    <row r="5" spans="1:2" ht="27" customHeight="1">
      <c r="A5" s="61" t="s">
        <v>137</v>
      </c>
      <c r="B5" s="60">
        <v>24.4</v>
      </c>
    </row>
    <row r="6" spans="1:2" ht="27" customHeight="1">
      <c r="A6" s="61" t="s">
        <v>138</v>
      </c>
      <c r="B6" s="60">
        <v>3</v>
      </c>
    </row>
    <row r="7" spans="1:2" ht="27" customHeight="1">
      <c r="A7" s="61" t="s">
        <v>139</v>
      </c>
      <c r="B7" s="60">
        <v>9.57</v>
      </c>
    </row>
    <row r="8" spans="1:2" ht="27" customHeight="1">
      <c r="A8" s="61" t="s">
        <v>140</v>
      </c>
      <c r="B8" s="60">
        <v>9.57</v>
      </c>
    </row>
    <row r="9" spans="1:2" ht="27" customHeight="1">
      <c r="A9" s="61" t="s">
        <v>141</v>
      </c>
      <c r="B9" s="60"/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7">
      <selection activeCell="A1" sqref="A1:B1"/>
    </sheetView>
  </sheetViews>
  <sheetFormatPr defaultColWidth="9.00390625" defaultRowHeight="13.5"/>
  <cols>
    <col min="1" max="1" width="58.50390625" style="0" customWidth="1"/>
    <col min="2" max="2" width="36.00390625" style="0" customWidth="1"/>
  </cols>
  <sheetData>
    <row r="1" spans="1:2" ht="25.5">
      <c r="A1" s="57" t="s">
        <v>142</v>
      </c>
      <c r="B1" s="57"/>
    </row>
    <row r="2" spans="1:2" ht="21.75" customHeight="1">
      <c r="A2" t="s">
        <v>143</v>
      </c>
      <c r="B2" s="58" t="s">
        <v>2</v>
      </c>
    </row>
    <row r="3" spans="1:2" ht="27" customHeight="1">
      <c r="A3" s="59" t="s">
        <v>5</v>
      </c>
      <c r="B3" s="59" t="s">
        <v>6</v>
      </c>
    </row>
    <row r="4" spans="1:2" ht="27" customHeight="1">
      <c r="A4" s="59" t="s">
        <v>56</v>
      </c>
      <c r="B4" s="59">
        <v>1989</v>
      </c>
    </row>
    <row r="5" spans="1:2" ht="27" customHeight="1">
      <c r="A5" s="67" t="s">
        <v>144</v>
      </c>
      <c r="B5" s="68">
        <v>930</v>
      </c>
    </row>
    <row r="6" spans="1:2" ht="27" customHeight="1">
      <c r="A6" s="67" t="s">
        <v>145</v>
      </c>
      <c r="B6" s="68">
        <v>145</v>
      </c>
    </row>
    <row r="7" spans="1:2" ht="27" customHeight="1">
      <c r="A7" s="67" t="s">
        <v>146</v>
      </c>
      <c r="B7" s="68">
        <v>125</v>
      </c>
    </row>
    <row r="8" spans="1:2" ht="27" customHeight="1">
      <c r="A8" s="67" t="s">
        <v>147</v>
      </c>
      <c r="B8" s="68">
        <v>126</v>
      </c>
    </row>
    <row r="9" spans="1:5" ht="27" customHeight="1">
      <c r="A9" s="67" t="s">
        <v>148</v>
      </c>
      <c r="B9" s="68">
        <v>50</v>
      </c>
      <c r="D9" s="69"/>
      <c r="E9" s="70"/>
    </row>
    <row r="10" spans="1:5" ht="27" customHeight="1">
      <c r="A10" s="67" t="s">
        <v>149</v>
      </c>
      <c r="B10" s="68">
        <v>80</v>
      </c>
      <c r="D10" s="69"/>
      <c r="E10" s="70"/>
    </row>
    <row r="11" spans="1:5" ht="27" customHeight="1">
      <c r="A11" s="67" t="s">
        <v>150</v>
      </c>
      <c r="B11" s="68">
        <v>60</v>
      </c>
      <c r="D11" s="69"/>
      <c r="E11" s="70"/>
    </row>
    <row r="12" spans="1:5" ht="27" customHeight="1">
      <c r="A12" s="67" t="s">
        <v>151</v>
      </c>
      <c r="B12" s="68">
        <v>207</v>
      </c>
      <c r="D12" s="69"/>
      <c r="E12" s="70"/>
    </row>
    <row r="13" spans="1:5" ht="27" customHeight="1">
      <c r="A13" s="67" t="s">
        <v>152</v>
      </c>
      <c r="B13" s="68">
        <v>85</v>
      </c>
      <c r="D13" s="69"/>
      <c r="E13" s="70"/>
    </row>
    <row r="14" spans="1:5" ht="27" customHeight="1">
      <c r="A14" s="67" t="s">
        <v>153</v>
      </c>
      <c r="B14" s="68">
        <v>10</v>
      </c>
      <c r="D14" s="69"/>
      <c r="E14" s="70"/>
    </row>
    <row r="15" spans="1:5" ht="27" customHeight="1">
      <c r="A15" s="67" t="s">
        <v>154</v>
      </c>
      <c r="B15" s="68">
        <v>71</v>
      </c>
      <c r="D15" s="69"/>
      <c r="E15" s="70"/>
    </row>
    <row r="16" spans="1:5" ht="27" customHeight="1">
      <c r="A16" s="67" t="s">
        <v>155</v>
      </c>
      <c r="B16" s="68">
        <v>100</v>
      </c>
      <c r="D16" s="69"/>
      <c r="E16" s="70"/>
    </row>
    <row r="17" ht="18.75" customHeight="1">
      <c r="A17" t="s">
        <v>156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水到渠成</cp:lastModifiedBy>
  <cp:lastPrinted>2018-03-02T01:52:53Z</cp:lastPrinted>
  <dcterms:created xsi:type="dcterms:W3CDTF">2017-02-07T06:52:41Z</dcterms:created>
  <dcterms:modified xsi:type="dcterms:W3CDTF">2019-03-07T06:12:03Z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