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/>
  </bookViews>
  <sheets>
    <sheet name="Sheet1" sheetId="1" r:id="rId1"/>
  </sheets>
  <definedNames>
    <definedName name="_xlnm._FilterDatabase" localSheetId="0" hidden="1">Sheet1!$A$3:$L$66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<sst xmlns="http://schemas.openxmlformats.org/spreadsheetml/2006/main" count="203" uniqueCount="87">
  <si>
    <t>附件2</t>
  </si>
  <si>
    <r>
      <rPr>
        <b/>
        <sz val="16"/>
        <color theme="1"/>
        <rFont val="宋体"/>
        <charset val="134"/>
        <scheme val="minor"/>
      </rPr>
      <t>咸安区2026年面向社会公开招聘</t>
    </r>
    <r>
      <rPr>
        <b/>
        <sz val="16"/>
        <color rgb="FFFF0000"/>
        <rFont val="宋体"/>
        <charset val="134"/>
        <scheme val="minor"/>
      </rPr>
      <t>初中</t>
    </r>
    <r>
      <rPr>
        <b/>
        <sz val="16"/>
        <color theme="1"/>
        <rFont val="宋体"/>
        <charset val="134"/>
        <scheme val="minor"/>
      </rPr>
      <t>劳务派遣教师
资格认定人员名单</t>
    </r>
  </si>
  <si>
    <t>序号</t>
  </si>
  <si>
    <t>姓名</t>
  </si>
  <si>
    <t>准考证号</t>
  </si>
  <si>
    <t>岗位代码</t>
  </si>
  <si>
    <t>报考岗位</t>
  </si>
  <si>
    <t>教育综合得分</t>
  </si>
  <si>
    <t>教育综合得分*30%</t>
  </si>
  <si>
    <t>学科专业得分</t>
  </si>
  <si>
    <t>学科专业得分*70%</t>
  </si>
  <si>
    <t>总分</t>
  </si>
  <si>
    <t>排名</t>
  </si>
  <si>
    <t>备注</t>
  </si>
  <si>
    <t>宋欢欢</t>
  </si>
  <si>
    <t>A01</t>
  </si>
  <si>
    <t>初中语文</t>
  </si>
  <si>
    <t>高湘</t>
  </si>
  <si>
    <t>徐迪菲</t>
  </si>
  <si>
    <t>陈莹</t>
  </si>
  <si>
    <t>李好</t>
  </si>
  <si>
    <t>吴宜</t>
  </si>
  <si>
    <t>章涵艺</t>
  </si>
  <si>
    <t>杨可如</t>
  </si>
  <si>
    <t>马黎丽</t>
  </si>
  <si>
    <t>杨雨池</t>
  </si>
  <si>
    <t>曹予馨</t>
  </si>
  <si>
    <t>姜悦</t>
  </si>
  <si>
    <t>黎子怡</t>
  </si>
  <si>
    <t>贺雅洁</t>
  </si>
  <si>
    <t>陈梦茹</t>
  </si>
  <si>
    <t>李晨曦</t>
  </si>
  <si>
    <t>李庆欢</t>
  </si>
  <si>
    <t>何雯璐</t>
  </si>
  <si>
    <t>袁青</t>
  </si>
  <si>
    <t>尤敏</t>
  </si>
  <si>
    <t>蔡笑</t>
  </si>
  <si>
    <t>程婷</t>
  </si>
  <si>
    <t>郭睿璇</t>
  </si>
  <si>
    <t>徐梦可</t>
  </si>
  <si>
    <t>庞冰冰</t>
  </si>
  <si>
    <t>徐慧</t>
  </si>
  <si>
    <t>A02</t>
  </si>
  <si>
    <t>初中数学</t>
  </si>
  <si>
    <t>阮琛</t>
  </si>
  <si>
    <t>李婷</t>
  </si>
  <si>
    <t>田潇潇</t>
  </si>
  <si>
    <t>罗梦梦</t>
  </si>
  <si>
    <t>余志琳</t>
  </si>
  <si>
    <t>杨晨</t>
  </si>
  <si>
    <t>饶依依</t>
  </si>
  <si>
    <t>夏康乐</t>
  </si>
  <si>
    <t>向雨晴</t>
  </si>
  <si>
    <t>闻婉</t>
  </si>
  <si>
    <t>陈沁</t>
  </si>
  <si>
    <t>毛悦</t>
  </si>
  <si>
    <t>胡博仕</t>
  </si>
  <si>
    <t>张露</t>
  </si>
  <si>
    <t>A03</t>
  </si>
  <si>
    <t>初中英语</t>
  </si>
  <si>
    <t>代丽娟</t>
  </si>
  <si>
    <t>聂家辉</t>
  </si>
  <si>
    <t>张健</t>
  </si>
  <si>
    <t>万里</t>
  </si>
  <si>
    <t>焦甜甜</t>
  </si>
  <si>
    <t>周振宇</t>
  </si>
  <si>
    <t>许梦宝</t>
  </si>
  <si>
    <t>余幼</t>
  </si>
  <si>
    <t>葛瑶</t>
  </si>
  <si>
    <t>成程</t>
  </si>
  <si>
    <t>周英姿</t>
  </si>
  <si>
    <t>张文娟</t>
  </si>
  <si>
    <t>毛橙</t>
  </si>
  <si>
    <t>鲁兰</t>
  </si>
  <si>
    <t>黄秋蓓</t>
  </si>
  <si>
    <t>章敏</t>
  </si>
  <si>
    <t>周艺然</t>
  </si>
  <si>
    <t>李诗诗</t>
  </si>
  <si>
    <t>高欣然</t>
  </si>
  <si>
    <t>吴学捷</t>
  </si>
  <si>
    <t>A04</t>
  </si>
  <si>
    <t>初中物理</t>
  </si>
  <si>
    <t>徐育林</t>
  </si>
  <si>
    <t>张地</t>
  </si>
  <si>
    <t>李叶</t>
  </si>
  <si>
    <t>A05</t>
  </si>
  <si>
    <t>初中化学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</si>
</sst>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6"/>
  <sheetViews>
    <sheetView tabSelected="1" workbookViewId="0">
      <selection activeCell="A3" sqref="$A3:$XFD3"/>
    </sheetView>
  </sheetViews>
  <sheetFormatPr defaultColWidth="9" defaultRowHeight="13.5"/>
  <cols>
    <col min="1" max="1" width="5.25" style="1" customWidth="1"/>
    <col min="2" max="2" width="9" style="1"/>
    <col min="3" max="3" width="17.875" style="1" customWidth="1"/>
    <col min="4" max="4" width="5.25" style="1" customWidth="1"/>
    <col min="5" max="5" width="10.5" style="1" customWidth="1"/>
    <col min="6" max="6" width="10" style="1" customWidth="1"/>
    <col min="7" max="7" width="11.125" style="1" customWidth="1"/>
    <col min="8" max="9" width="12.875" style="1" customWidth="1"/>
    <col min="10" max="10" width="9" style="1" customWidth="1"/>
    <col min="11" max="11" width="7.25" style="1" customWidth="1"/>
    <col min="12" max="16384" width="9" style="1"/>
  </cols>
  <sheetData>
    <row r="1" ht="21" customHeight="1" spans="1:12">
      <c r="B1" s="1" t="s">
        <v>0</v>
      </c>
    </row>
    <row r="2" s="1" customFormat="1" ht="39" customHeight="1" spans="1:1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2" customFormat="1" ht="35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s="3" customFormat="1" ht="20" customHeight="1" spans="1:12">
      <c r="A4" s="7">
        <v>1</v>
      </c>
      <c r="B4" s="7" t="s">
        <v>14</v>
      </c>
      <c r="C4" s="8">
        <v>202607180614</v>
      </c>
      <c r="D4" s="7" t="s">
        <v>15</v>
      </c>
      <c r="E4" s="7" t="s">
        <v>16</v>
      </c>
      <c r="F4" s="9">
        <v>68</v>
      </c>
      <c r="G4" s="9">
        <f t="shared" ref="G4:G66" si="0">F4*30%</f>
        <v>20.4</v>
      </c>
      <c r="H4" s="9">
        <v>78.5</v>
      </c>
      <c r="I4" s="9">
        <f t="shared" ref="I4:I66" si="1">H4*70%</f>
        <v>54.95</v>
      </c>
      <c r="J4" s="9">
        <f t="shared" ref="J4:J66" si="2">G4+I4</f>
        <v>75.35</v>
      </c>
      <c r="K4" s="10" cm="1">
        <f t="array" ref="K4">SUMPRODUCT((D:D=D4)*(J:J&gt;J4))+1</f>
        <v>1</v>
      </c>
      <c r="L4" s="7"/>
    </row>
    <row r="5" s="3" customFormat="1" ht="20" customHeight="1" spans="1:12">
      <c r="A5" s="7">
        <v>2</v>
      </c>
      <c r="B5" s="7" t="s">
        <v>17</v>
      </c>
      <c r="C5" s="8">
        <v>202607180617</v>
      </c>
      <c r="D5" s="7" t="s">
        <v>15</v>
      </c>
      <c r="E5" s="7" t="s">
        <v>16</v>
      </c>
      <c r="F5" s="9">
        <v>64</v>
      </c>
      <c r="G5" s="9">
        <f t="shared" si="0"/>
        <v>19.2</v>
      </c>
      <c r="H5" s="9">
        <v>80</v>
      </c>
      <c r="I5" s="9">
        <f t="shared" si="1"/>
        <v>56</v>
      </c>
      <c r="J5" s="9">
        <f t="shared" si="2"/>
        <v>75.2</v>
      </c>
      <c r="K5" s="10" cm="1">
        <f t="array" ref="K5">SUMPRODUCT((D:D=D5)*(J:J&gt;J5))+1</f>
        <v>2</v>
      </c>
      <c r="L5" s="7"/>
    </row>
    <row r="6" s="3" customFormat="1" ht="20" customHeight="1" spans="1:12">
      <c r="A6" s="7">
        <v>3</v>
      </c>
      <c r="B6" s="7" t="s">
        <v>18</v>
      </c>
      <c r="C6" s="8">
        <v>202607180608</v>
      </c>
      <c r="D6" s="7" t="s">
        <v>15</v>
      </c>
      <c r="E6" s="7" t="s">
        <v>16</v>
      </c>
      <c r="F6" s="9">
        <v>74</v>
      </c>
      <c r="G6" s="9">
        <f t="shared" si="0"/>
        <v>22.2</v>
      </c>
      <c r="H6" s="9">
        <v>74.8</v>
      </c>
      <c r="I6" s="9">
        <f t="shared" si="1"/>
        <v>52.36</v>
      </c>
      <c r="J6" s="9">
        <f t="shared" si="2"/>
        <v>74.56</v>
      </c>
      <c r="K6" s="10" cm="1">
        <f t="array" ref="K6">SUMPRODUCT((D:D=D6)*(J:J&gt;J6))+1</f>
        <v>3</v>
      </c>
      <c r="L6" s="7"/>
    </row>
    <row r="7" s="3" customFormat="1" ht="20" customHeight="1" spans="1:12">
      <c r="A7" s="7">
        <v>4</v>
      </c>
      <c r="B7" s="7" t="s">
        <v>19</v>
      </c>
      <c r="C7" s="8">
        <v>202607180622</v>
      </c>
      <c r="D7" s="7" t="s">
        <v>15</v>
      </c>
      <c r="E7" s="7" t="s">
        <v>16</v>
      </c>
      <c r="F7" s="9">
        <v>72</v>
      </c>
      <c r="G7" s="9">
        <f t="shared" si="0"/>
        <v>21.6</v>
      </c>
      <c r="H7" s="9">
        <v>75</v>
      </c>
      <c r="I7" s="9">
        <f t="shared" si="1"/>
        <v>52.5</v>
      </c>
      <c r="J7" s="9">
        <f t="shared" si="2"/>
        <v>74.1</v>
      </c>
      <c r="K7" s="10" cm="1">
        <f t="array" ref="K7">SUMPRODUCT((D:D=D7)*(J:J&gt;J7))+1</f>
        <v>4</v>
      </c>
      <c r="L7" s="7"/>
    </row>
    <row r="8" s="3" customFormat="1" ht="20" customHeight="1" spans="1:12">
      <c r="A8" s="7">
        <v>5</v>
      </c>
      <c r="B8" s="7" t="s">
        <v>20</v>
      </c>
      <c r="C8" s="8">
        <v>202607180616</v>
      </c>
      <c r="D8" s="7" t="s">
        <v>15</v>
      </c>
      <c r="E8" s="7" t="s">
        <v>16</v>
      </c>
      <c r="F8" s="9">
        <v>66</v>
      </c>
      <c r="G8" s="9">
        <f t="shared" si="0"/>
        <v>19.8</v>
      </c>
      <c r="H8" s="9">
        <v>75.5</v>
      </c>
      <c r="I8" s="9">
        <f t="shared" si="1"/>
        <v>52.85</v>
      </c>
      <c r="J8" s="9">
        <f t="shared" si="2"/>
        <v>72.65</v>
      </c>
      <c r="K8" s="10" cm="1">
        <f t="array" ref="K8">SUMPRODUCT((D:D=D8)*(J:J&gt;J8))+1</f>
        <v>5</v>
      </c>
      <c r="L8" s="7"/>
    </row>
    <row r="9" s="3" customFormat="1" ht="20" customHeight="1" spans="1:12">
      <c r="A9" s="7">
        <v>6</v>
      </c>
      <c r="B9" s="7" t="s">
        <v>21</v>
      </c>
      <c r="C9" s="8">
        <v>202607180626</v>
      </c>
      <c r="D9" s="7" t="s">
        <v>15</v>
      </c>
      <c r="E9" s="7" t="s">
        <v>16</v>
      </c>
      <c r="F9" s="9">
        <v>66</v>
      </c>
      <c r="G9" s="9">
        <f t="shared" si="0"/>
        <v>19.8</v>
      </c>
      <c r="H9" s="9">
        <v>75.4</v>
      </c>
      <c r="I9" s="9">
        <f t="shared" si="1"/>
        <v>52.78</v>
      </c>
      <c r="J9" s="9">
        <f t="shared" si="2"/>
        <v>72.58</v>
      </c>
      <c r="K9" s="10" cm="1">
        <f t="array" ref="K9">SUMPRODUCT((D:D=D9)*(J:J&gt;J9))+1</f>
        <v>6</v>
      </c>
      <c r="L9" s="7"/>
    </row>
    <row r="10" s="3" customFormat="1" ht="20" customHeight="1" spans="1:12">
      <c r="A10" s="7">
        <v>7</v>
      </c>
      <c r="B10" s="7" t="s">
        <v>22</v>
      </c>
      <c r="C10" s="8">
        <v>202607180604</v>
      </c>
      <c r="D10" s="7" t="s">
        <v>15</v>
      </c>
      <c r="E10" s="7" t="s">
        <v>16</v>
      </c>
      <c r="F10" s="9">
        <v>62</v>
      </c>
      <c r="G10" s="9">
        <f t="shared" si="0"/>
        <v>18.6</v>
      </c>
      <c r="H10" s="9">
        <v>76.4</v>
      </c>
      <c r="I10" s="9">
        <f t="shared" si="1"/>
        <v>53.48</v>
      </c>
      <c r="J10" s="9">
        <f t="shared" si="2"/>
        <v>72.08</v>
      </c>
      <c r="K10" s="10" cm="1">
        <f t="array" ref="K10">SUMPRODUCT((D:D=D10)*(J:J&gt;J10))+1</f>
        <v>7</v>
      </c>
      <c r="L10" s="7"/>
    </row>
    <row r="11" s="3" customFormat="1" ht="20" customHeight="1" spans="1:12">
      <c r="A11" s="7">
        <v>8</v>
      </c>
      <c r="B11" s="7" t="s">
        <v>23</v>
      </c>
      <c r="C11" s="8">
        <v>202607180610</v>
      </c>
      <c r="D11" s="7" t="s">
        <v>15</v>
      </c>
      <c r="E11" s="7" t="s">
        <v>16</v>
      </c>
      <c r="F11" s="9">
        <v>64</v>
      </c>
      <c r="G11" s="9">
        <f t="shared" si="0"/>
        <v>19.2</v>
      </c>
      <c r="H11" s="9">
        <v>75</v>
      </c>
      <c r="I11" s="9">
        <f t="shared" si="1"/>
        <v>52.5</v>
      </c>
      <c r="J11" s="9">
        <f t="shared" si="2"/>
        <v>71.7</v>
      </c>
      <c r="K11" s="10" cm="1">
        <f t="array" ref="K11">SUMPRODUCT((D:D=D11)*(J:J&gt;J11))+1</f>
        <v>8</v>
      </c>
      <c r="L11" s="7"/>
    </row>
    <row r="12" s="3" customFormat="1" ht="20" customHeight="1" spans="1:12">
      <c r="A12" s="7">
        <v>9</v>
      </c>
      <c r="B12" s="7" t="s">
        <v>24</v>
      </c>
      <c r="C12" s="8">
        <v>202607180607</v>
      </c>
      <c r="D12" s="7" t="s">
        <v>15</v>
      </c>
      <c r="E12" s="7" t="s">
        <v>16</v>
      </c>
      <c r="F12" s="9">
        <v>76</v>
      </c>
      <c r="G12" s="9">
        <f t="shared" si="0"/>
        <v>22.8</v>
      </c>
      <c r="H12" s="9">
        <v>69.4</v>
      </c>
      <c r="I12" s="9">
        <f t="shared" si="1"/>
        <v>48.58</v>
      </c>
      <c r="J12" s="9">
        <f t="shared" si="2"/>
        <v>71.38</v>
      </c>
      <c r="K12" s="10" cm="1">
        <f t="array" ref="K12">SUMPRODUCT((D:D=D12)*(J:J&gt;J12))+1</f>
        <v>9</v>
      </c>
      <c r="L12" s="7"/>
    </row>
    <row r="13" s="3" customFormat="1" ht="20" customHeight="1" spans="1:12">
      <c r="A13" s="7">
        <v>10</v>
      </c>
      <c r="B13" s="7" t="s">
        <v>25</v>
      </c>
      <c r="C13" s="8">
        <v>202607180609</v>
      </c>
      <c r="D13" s="7" t="s">
        <v>15</v>
      </c>
      <c r="E13" s="7" t="s">
        <v>16</v>
      </c>
      <c r="F13" s="9">
        <v>72</v>
      </c>
      <c r="G13" s="9">
        <f t="shared" si="0"/>
        <v>21.6</v>
      </c>
      <c r="H13" s="9">
        <v>71</v>
      </c>
      <c r="I13" s="9">
        <f t="shared" si="1"/>
        <v>49.7</v>
      </c>
      <c r="J13" s="9">
        <f t="shared" si="2"/>
        <v>71.3</v>
      </c>
      <c r="K13" s="10" cm="1">
        <f t="array" ref="K13">SUMPRODUCT((D:D=D13)*(J:J&gt;J13))+1</f>
        <v>10</v>
      </c>
      <c r="L13" s="7"/>
    </row>
    <row r="14" s="3" customFormat="1" ht="20" customHeight="1" spans="1:12">
      <c r="A14" s="7">
        <v>11</v>
      </c>
      <c r="B14" s="7" t="s">
        <v>26</v>
      </c>
      <c r="C14" s="8">
        <v>202607180628</v>
      </c>
      <c r="D14" s="7" t="s">
        <v>15</v>
      </c>
      <c r="E14" s="7" t="s">
        <v>16</v>
      </c>
      <c r="F14" s="9">
        <v>64</v>
      </c>
      <c r="G14" s="9">
        <f t="shared" si="0"/>
        <v>19.2</v>
      </c>
      <c r="H14" s="9">
        <v>73.1</v>
      </c>
      <c r="I14" s="9">
        <f t="shared" si="1"/>
        <v>51.17</v>
      </c>
      <c r="J14" s="9">
        <f t="shared" si="2"/>
        <v>70.37</v>
      </c>
      <c r="K14" s="10" cm="1">
        <f t="array" ref="K14">SUMPRODUCT((D:D=D14)*(J:J&gt;J14))+1</f>
        <v>11</v>
      </c>
      <c r="L14" s="7"/>
    </row>
    <row r="15" s="3" customFormat="1" ht="20" customHeight="1" spans="1:12">
      <c r="A15" s="7">
        <v>12</v>
      </c>
      <c r="B15" s="7" t="s">
        <v>27</v>
      </c>
      <c r="C15" s="8">
        <v>202607180620</v>
      </c>
      <c r="D15" s="7" t="s">
        <v>15</v>
      </c>
      <c r="E15" s="7" t="s">
        <v>16</v>
      </c>
      <c r="F15" s="9">
        <v>66</v>
      </c>
      <c r="G15" s="9">
        <f t="shared" si="0"/>
        <v>19.8</v>
      </c>
      <c r="H15" s="9">
        <v>72.1</v>
      </c>
      <c r="I15" s="9">
        <f t="shared" si="1"/>
        <v>50.47</v>
      </c>
      <c r="J15" s="9">
        <f t="shared" si="2"/>
        <v>70.27</v>
      </c>
      <c r="K15" s="10" cm="1">
        <f t="array" ref="K15">SUMPRODUCT((D:D=D15)*(J:J&gt;J15))+1</f>
        <v>12</v>
      </c>
      <c r="L15" s="7"/>
    </row>
    <row r="16" s="3" customFormat="1" ht="20" customHeight="1" spans="1:12">
      <c r="A16" s="7">
        <v>13</v>
      </c>
      <c r="B16" s="7" t="s">
        <v>28</v>
      </c>
      <c r="C16" s="8">
        <v>202607180618</v>
      </c>
      <c r="D16" s="7" t="s">
        <v>15</v>
      </c>
      <c r="E16" s="7" t="s">
        <v>16</v>
      </c>
      <c r="F16" s="9">
        <v>66</v>
      </c>
      <c r="G16" s="9">
        <f t="shared" si="0"/>
        <v>19.8</v>
      </c>
      <c r="H16" s="9">
        <v>71.1</v>
      </c>
      <c r="I16" s="9">
        <f t="shared" si="1"/>
        <v>49.77</v>
      </c>
      <c r="J16" s="9">
        <f t="shared" si="2"/>
        <v>69.57</v>
      </c>
      <c r="K16" s="10" cm="1">
        <f t="array" ref="K16">SUMPRODUCT((D:D=D16)*(J:J&gt;J16))+1</f>
        <v>13</v>
      </c>
      <c r="L16" s="7"/>
    </row>
    <row r="17" s="3" customFormat="1" ht="20" customHeight="1" spans="1:12">
      <c r="A17" s="7">
        <v>14</v>
      </c>
      <c r="B17" s="7" t="s">
        <v>29</v>
      </c>
      <c r="C17" s="8">
        <v>202607180625</v>
      </c>
      <c r="D17" s="7" t="s">
        <v>15</v>
      </c>
      <c r="E17" s="7" t="s">
        <v>16</v>
      </c>
      <c r="F17" s="9">
        <v>72</v>
      </c>
      <c r="G17" s="9">
        <f t="shared" si="0"/>
        <v>21.6</v>
      </c>
      <c r="H17" s="9">
        <v>66.6</v>
      </c>
      <c r="I17" s="9">
        <f t="shared" si="1"/>
        <v>46.62</v>
      </c>
      <c r="J17" s="9">
        <f t="shared" si="2"/>
        <v>68.22</v>
      </c>
      <c r="K17" s="10" cm="1">
        <f t="array" ref="K17">SUMPRODUCT((D:D=D17)*(J:J&gt;J17))+1</f>
        <v>14</v>
      </c>
      <c r="L17" s="7"/>
    </row>
    <row r="18" s="3" customFormat="1" ht="20" customHeight="1" spans="1:12">
      <c r="A18" s="7">
        <v>15</v>
      </c>
      <c r="B18" s="7" t="s">
        <v>30</v>
      </c>
      <c r="C18" s="8">
        <v>202607180612</v>
      </c>
      <c r="D18" s="7" t="s">
        <v>15</v>
      </c>
      <c r="E18" s="7" t="s">
        <v>16</v>
      </c>
      <c r="F18" s="9">
        <v>74</v>
      </c>
      <c r="G18" s="9">
        <f t="shared" si="0"/>
        <v>22.2</v>
      </c>
      <c r="H18" s="9">
        <v>65.1</v>
      </c>
      <c r="I18" s="9">
        <f t="shared" si="1"/>
        <v>45.57</v>
      </c>
      <c r="J18" s="9">
        <f t="shared" si="2"/>
        <v>67.77</v>
      </c>
      <c r="K18" s="10" cm="1">
        <f t="array" ref="K18">SUMPRODUCT((D:D=D18)*(J:J&gt;J18))+1</f>
        <v>15</v>
      </c>
      <c r="L18" s="7"/>
    </row>
    <row r="19" s="3" customFormat="1" ht="20" customHeight="1" spans="1:12">
      <c r="A19" s="7">
        <v>16</v>
      </c>
      <c r="B19" s="7" t="s">
        <v>31</v>
      </c>
      <c r="C19" s="8">
        <v>202607180606</v>
      </c>
      <c r="D19" s="7" t="s">
        <v>15</v>
      </c>
      <c r="E19" s="7" t="s">
        <v>16</v>
      </c>
      <c r="F19" s="9">
        <v>58</v>
      </c>
      <c r="G19" s="9">
        <f t="shared" si="0"/>
        <v>17.4</v>
      </c>
      <c r="H19" s="9">
        <v>71.1</v>
      </c>
      <c r="I19" s="9">
        <f t="shared" si="1"/>
        <v>49.77</v>
      </c>
      <c r="J19" s="9">
        <f t="shared" si="2"/>
        <v>67.17</v>
      </c>
      <c r="K19" s="10" cm="1">
        <f t="array" ref="K19">SUMPRODUCT((D:D=D19)*(J:J&gt;J19))+1</f>
        <v>16</v>
      </c>
      <c r="L19" s="7"/>
    </row>
    <row r="20" s="3" customFormat="1" ht="20" customHeight="1" spans="1:12">
      <c r="A20" s="7">
        <v>17</v>
      </c>
      <c r="B20" s="7" t="s">
        <v>32</v>
      </c>
      <c r="C20" s="8">
        <v>202607180624</v>
      </c>
      <c r="D20" s="7" t="s">
        <v>15</v>
      </c>
      <c r="E20" s="7" t="s">
        <v>16</v>
      </c>
      <c r="F20" s="9">
        <v>64</v>
      </c>
      <c r="G20" s="9">
        <f t="shared" si="0"/>
        <v>19.2</v>
      </c>
      <c r="H20" s="9">
        <v>68.5</v>
      </c>
      <c r="I20" s="9">
        <f t="shared" si="1"/>
        <v>47.95</v>
      </c>
      <c r="J20" s="9">
        <f t="shared" si="2"/>
        <v>67.15</v>
      </c>
      <c r="K20" s="10" cm="1">
        <f t="array" ref="K20">SUMPRODUCT((D:D=D20)*(J:J&gt;J20))+1</f>
        <v>17</v>
      </c>
      <c r="L20" s="7"/>
    </row>
    <row r="21" s="3" customFormat="1" ht="20" customHeight="1" spans="1:12">
      <c r="A21" s="7">
        <v>18</v>
      </c>
      <c r="B21" s="7" t="s">
        <v>33</v>
      </c>
      <c r="C21" s="8">
        <v>202607180611</v>
      </c>
      <c r="D21" s="7" t="s">
        <v>15</v>
      </c>
      <c r="E21" s="7" t="s">
        <v>16</v>
      </c>
      <c r="F21" s="9">
        <v>68</v>
      </c>
      <c r="G21" s="9">
        <f t="shared" si="0"/>
        <v>20.4</v>
      </c>
      <c r="H21" s="9">
        <v>66.6</v>
      </c>
      <c r="I21" s="9">
        <f t="shared" si="1"/>
        <v>46.62</v>
      </c>
      <c r="J21" s="9">
        <f t="shared" si="2"/>
        <v>67.02</v>
      </c>
      <c r="K21" s="10" cm="1">
        <f t="array" ref="K21">SUMPRODUCT((D:D=D21)*(J:J&gt;J21))+1</f>
        <v>18</v>
      </c>
      <c r="L21" s="7"/>
    </row>
    <row r="22" s="3" customFormat="1" ht="20" customHeight="1" spans="1:12">
      <c r="A22" s="7">
        <v>19</v>
      </c>
      <c r="B22" s="7" t="s">
        <v>34</v>
      </c>
      <c r="C22" s="8">
        <v>202607180605</v>
      </c>
      <c r="D22" s="7" t="s">
        <v>15</v>
      </c>
      <c r="E22" s="7" t="s">
        <v>16</v>
      </c>
      <c r="F22" s="9">
        <v>68</v>
      </c>
      <c r="G22" s="9">
        <f t="shared" si="0"/>
        <v>20.4</v>
      </c>
      <c r="H22" s="9">
        <v>65.1</v>
      </c>
      <c r="I22" s="9">
        <f t="shared" si="1"/>
        <v>45.57</v>
      </c>
      <c r="J22" s="9">
        <f t="shared" si="2"/>
        <v>65.97</v>
      </c>
      <c r="K22" s="10" cm="1">
        <f t="array" ref="K22">SUMPRODUCT((D:D=D22)*(J:J&gt;J22))+1</f>
        <v>19</v>
      </c>
      <c r="L22" s="7"/>
    </row>
    <row r="23" s="3" customFormat="1" ht="20" customHeight="1" spans="1:12">
      <c r="A23" s="7">
        <v>20</v>
      </c>
      <c r="B23" s="7" t="s">
        <v>35</v>
      </c>
      <c r="C23" s="8">
        <v>202607180601</v>
      </c>
      <c r="D23" s="7" t="s">
        <v>15</v>
      </c>
      <c r="E23" s="7" t="s">
        <v>16</v>
      </c>
      <c r="F23" s="9">
        <v>66</v>
      </c>
      <c r="G23" s="9">
        <f t="shared" si="0"/>
        <v>19.8</v>
      </c>
      <c r="H23" s="9">
        <v>65.6</v>
      </c>
      <c r="I23" s="9">
        <f t="shared" si="1"/>
        <v>45.92</v>
      </c>
      <c r="J23" s="9">
        <f t="shared" si="2"/>
        <v>65.72</v>
      </c>
      <c r="K23" s="10" cm="1">
        <f t="array" ref="K23">SUMPRODUCT((D:D=D23)*(J:J&gt;J23))+1</f>
        <v>20</v>
      </c>
      <c r="L23" s="7"/>
    </row>
    <row r="24" s="3" customFormat="1" ht="20" customHeight="1" spans="1:12">
      <c r="A24" s="7">
        <v>21</v>
      </c>
      <c r="B24" s="7" t="s">
        <v>36</v>
      </c>
      <c r="C24" s="8">
        <v>202607180619</v>
      </c>
      <c r="D24" s="7" t="s">
        <v>15</v>
      </c>
      <c r="E24" s="7" t="s">
        <v>16</v>
      </c>
      <c r="F24" s="9">
        <v>64</v>
      </c>
      <c r="G24" s="9">
        <f t="shared" si="0"/>
        <v>19.2</v>
      </c>
      <c r="H24" s="9">
        <v>66.2</v>
      </c>
      <c r="I24" s="9">
        <f t="shared" si="1"/>
        <v>46.34</v>
      </c>
      <c r="J24" s="9">
        <f t="shared" si="2"/>
        <v>65.54</v>
      </c>
      <c r="K24" s="10" cm="1">
        <f t="array" ref="K24">SUMPRODUCT((D:D=D24)*(J:J&gt;J24))+1</f>
        <v>21</v>
      </c>
      <c r="L24" s="7"/>
    </row>
    <row r="25" s="3" customFormat="1" ht="20" customHeight="1" spans="1:12">
      <c r="A25" s="7">
        <v>22</v>
      </c>
      <c r="B25" s="7" t="s">
        <v>37</v>
      </c>
      <c r="C25" s="8">
        <v>202607180623</v>
      </c>
      <c r="D25" s="7" t="s">
        <v>15</v>
      </c>
      <c r="E25" s="7" t="s">
        <v>16</v>
      </c>
      <c r="F25" s="9">
        <v>64</v>
      </c>
      <c r="G25" s="9">
        <f t="shared" si="0"/>
        <v>19.2</v>
      </c>
      <c r="H25" s="9">
        <v>65.4</v>
      </c>
      <c r="I25" s="9">
        <f t="shared" si="1"/>
        <v>45.78</v>
      </c>
      <c r="J25" s="9">
        <f t="shared" si="2"/>
        <v>64.98</v>
      </c>
      <c r="K25" s="10" cm="1">
        <f t="array" ref="K25">SUMPRODUCT((D:D=D25)*(J:J&gt;J25))+1</f>
        <v>22</v>
      </c>
      <c r="L25" s="7"/>
    </row>
    <row r="26" s="3" customFormat="1" ht="20" customHeight="1" spans="1:12">
      <c r="A26" s="7">
        <v>23</v>
      </c>
      <c r="B26" s="7" t="s">
        <v>38</v>
      </c>
      <c r="C26" s="8">
        <v>202607180629</v>
      </c>
      <c r="D26" s="7" t="s">
        <v>15</v>
      </c>
      <c r="E26" s="7" t="s">
        <v>16</v>
      </c>
      <c r="F26" s="9">
        <v>62</v>
      </c>
      <c r="G26" s="9">
        <f t="shared" si="0"/>
        <v>18.6</v>
      </c>
      <c r="H26" s="9">
        <v>64.8</v>
      </c>
      <c r="I26" s="9">
        <f t="shared" si="1"/>
        <v>45.36</v>
      </c>
      <c r="J26" s="9">
        <f t="shared" si="2"/>
        <v>63.96</v>
      </c>
      <c r="K26" s="10" cm="1">
        <f t="array" ref="K26">SUMPRODUCT((D:D=D26)*(J:J&gt;J26))+1</f>
        <v>23</v>
      </c>
      <c r="L26" s="7"/>
    </row>
    <row r="27" s="3" customFormat="1" ht="20" customHeight="1" spans="1:12">
      <c r="A27" s="7">
        <v>24</v>
      </c>
      <c r="B27" s="7" t="s">
        <v>39</v>
      </c>
      <c r="C27" s="8">
        <v>202607180602</v>
      </c>
      <c r="D27" s="7" t="s">
        <v>15</v>
      </c>
      <c r="E27" s="7" t="s">
        <v>16</v>
      </c>
      <c r="F27" s="9">
        <v>66</v>
      </c>
      <c r="G27" s="9">
        <f t="shared" si="0"/>
        <v>19.8</v>
      </c>
      <c r="H27" s="9">
        <v>61.8</v>
      </c>
      <c r="I27" s="9">
        <f t="shared" si="1"/>
        <v>43.26</v>
      </c>
      <c r="J27" s="9">
        <f t="shared" si="2"/>
        <v>63.06</v>
      </c>
      <c r="K27" s="10" cm="1">
        <f t="array" ref="K27">SUMPRODUCT((D:D=D27)*(J:J&gt;J27))+1</f>
        <v>24</v>
      </c>
      <c r="L27" s="7"/>
    </row>
    <row r="28" s="3" customFormat="1" ht="20" customHeight="1" spans="1:12">
      <c r="A28" s="7">
        <v>25</v>
      </c>
      <c r="B28" s="7" t="s">
        <v>40</v>
      </c>
      <c r="C28" s="8">
        <v>202607180613</v>
      </c>
      <c r="D28" s="7" t="s">
        <v>15</v>
      </c>
      <c r="E28" s="7" t="s">
        <v>16</v>
      </c>
      <c r="F28" s="9">
        <v>64</v>
      </c>
      <c r="G28" s="9">
        <f t="shared" si="0"/>
        <v>19.2</v>
      </c>
      <c r="H28" s="9">
        <v>59</v>
      </c>
      <c r="I28" s="9">
        <f t="shared" si="1"/>
        <v>41.3</v>
      </c>
      <c r="J28" s="9">
        <f t="shared" si="2"/>
        <v>60.5</v>
      </c>
      <c r="K28" s="10" cm="1">
        <f t="array" ref="K28">SUMPRODUCT((D:D=D28)*(J:J&gt;J28))+1</f>
        <v>25</v>
      </c>
      <c r="L28" s="7"/>
    </row>
    <row r="29" s="1" customFormat="1" ht="20" customHeight="1" spans="1:12">
      <c r="A29" s="7">
        <v>26</v>
      </c>
      <c r="B29" s="7" t="s">
        <v>41</v>
      </c>
      <c r="C29" s="8">
        <v>202607180807</v>
      </c>
      <c r="D29" s="7" t="s">
        <v>42</v>
      </c>
      <c r="E29" s="7" t="s">
        <v>43</v>
      </c>
      <c r="F29" s="9">
        <v>60</v>
      </c>
      <c r="G29" s="9">
        <f t="shared" si="0"/>
        <v>18</v>
      </c>
      <c r="H29" s="9">
        <v>90</v>
      </c>
      <c r="I29" s="9">
        <f t="shared" si="1"/>
        <v>63</v>
      </c>
      <c r="J29" s="9">
        <f t="shared" si="2"/>
        <v>81</v>
      </c>
      <c r="K29" s="10" cm="1">
        <f t="array" ref="K29">SUMPRODUCT((D:D=D29)*(J:J&gt;J29))+1</f>
        <v>1</v>
      </c>
      <c r="L29" s="11"/>
    </row>
    <row r="30" s="1" customFormat="1" ht="20" customHeight="1" spans="1:12">
      <c r="A30" s="7">
        <v>27</v>
      </c>
      <c r="B30" s="7" t="s">
        <v>44</v>
      </c>
      <c r="C30" s="8">
        <v>202607180814</v>
      </c>
      <c r="D30" s="7" t="s">
        <v>42</v>
      </c>
      <c r="E30" s="7" t="s">
        <v>43</v>
      </c>
      <c r="F30" s="9">
        <v>78</v>
      </c>
      <c r="G30" s="9">
        <f t="shared" si="0"/>
        <v>23.4</v>
      </c>
      <c r="H30" s="9">
        <v>80</v>
      </c>
      <c r="I30" s="9">
        <f t="shared" si="1"/>
        <v>56</v>
      </c>
      <c r="J30" s="9">
        <f t="shared" si="2"/>
        <v>79.4</v>
      </c>
      <c r="K30" s="10" cm="1">
        <f t="array" ref="K30">SUMPRODUCT((D:D=D30)*(J:J&gt;J30))+1</f>
        <v>2</v>
      </c>
      <c r="L30" s="11"/>
    </row>
    <row r="31" s="1" customFormat="1" ht="20" customHeight="1" spans="1:12">
      <c r="A31" s="7">
        <v>28</v>
      </c>
      <c r="B31" s="7" t="s">
        <v>45</v>
      </c>
      <c r="C31" s="8">
        <v>202607180809</v>
      </c>
      <c r="D31" s="7" t="s">
        <v>42</v>
      </c>
      <c r="E31" s="7" t="s">
        <v>43</v>
      </c>
      <c r="F31" s="9">
        <v>70</v>
      </c>
      <c r="G31" s="9">
        <f t="shared" si="0"/>
        <v>21</v>
      </c>
      <c r="H31" s="9">
        <v>81</v>
      </c>
      <c r="I31" s="9">
        <f t="shared" si="1"/>
        <v>56.7</v>
      </c>
      <c r="J31" s="9">
        <f t="shared" si="2"/>
        <v>77.7</v>
      </c>
      <c r="K31" s="10" cm="1">
        <f t="array" ref="K31">SUMPRODUCT((D:D=D31)*(J:J&gt;J31))+1</f>
        <v>3</v>
      </c>
      <c r="L31" s="11"/>
    </row>
    <row r="32" s="1" customFormat="1" ht="20" customHeight="1" spans="1:12">
      <c r="A32" s="7">
        <v>29</v>
      </c>
      <c r="B32" s="7" t="s">
        <v>46</v>
      </c>
      <c r="C32" s="8">
        <v>202607180810</v>
      </c>
      <c r="D32" s="7" t="s">
        <v>42</v>
      </c>
      <c r="E32" s="7" t="s">
        <v>43</v>
      </c>
      <c r="F32" s="9">
        <v>78</v>
      </c>
      <c r="G32" s="9">
        <f t="shared" si="0"/>
        <v>23.4</v>
      </c>
      <c r="H32" s="9">
        <v>75.5</v>
      </c>
      <c r="I32" s="9">
        <f t="shared" si="1"/>
        <v>52.85</v>
      </c>
      <c r="J32" s="9">
        <f t="shared" si="2"/>
        <v>76.25</v>
      </c>
      <c r="K32" s="10" cm="1">
        <f t="array" ref="K32">SUMPRODUCT((D:D=D32)*(J:J&gt;J32))+1</f>
        <v>4</v>
      </c>
      <c r="L32" s="11"/>
    </row>
    <row r="33" s="1" customFormat="1" ht="20" customHeight="1" spans="1:12">
      <c r="A33" s="7">
        <v>30</v>
      </c>
      <c r="B33" s="7" t="s">
        <v>47</v>
      </c>
      <c r="C33" s="8">
        <v>202607180804</v>
      </c>
      <c r="D33" s="7" t="s">
        <v>42</v>
      </c>
      <c r="E33" s="7" t="s">
        <v>43</v>
      </c>
      <c r="F33" s="9">
        <v>78</v>
      </c>
      <c r="G33" s="9">
        <f t="shared" si="0"/>
        <v>23.4</v>
      </c>
      <c r="H33" s="9">
        <v>72.5</v>
      </c>
      <c r="I33" s="9">
        <f t="shared" si="1"/>
        <v>50.75</v>
      </c>
      <c r="J33" s="9">
        <f t="shared" si="2"/>
        <v>74.15</v>
      </c>
      <c r="K33" s="10" cm="1">
        <f t="array" ref="K33">SUMPRODUCT((D:D=D33)*(J:J&gt;J33))+1</f>
        <v>5</v>
      </c>
      <c r="L33" s="11"/>
    </row>
    <row r="34" s="1" customFormat="1" ht="20" customHeight="1" spans="1:12">
      <c r="A34" s="7">
        <v>31</v>
      </c>
      <c r="B34" s="7" t="s">
        <v>48</v>
      </c>
      <c r="C34" s="8">
        <v>202607180803</v>
      </c>
      <c r="D34" s="7" t="s">
        <v>42</v>
      </c>
      <c r="E34" s="7" t="s">
        <v>43</v>
      </c>
      <c r="F34" s="9">
        <v>72</v>
      </c>
      <c r="G34" s="9">
        <f t="shared" si="0"/>
        <v>21.6</v>
      </c>
      <c r="H34" s="9">
        <v>73.5</v>
      </c>
      <c r="I34" s="9">
        <f t="shared" si="1"/>
        <v>51.45</v>
      </c>
      <c r="J34" s="9">
        <f t="shared" si="2"/>
        <v>73.05</v>
      </c>
      <c r="K34" s="10" cm="1">
        <f t="array" ref="K34">SUMPRODUCT((D:D=D34)*(J:J&gt;J34))+1</f>
        <v>6</v>
      </c>
      <c r="L34" s="11"/>
    </row>
    <row r="35" s="1" customFormat="1" ht="20" customHeight="1" spans="1:12">
      <c r="A35" s="7">
        <v>32</v>
      </c>
      <c r="B35" s="7" t="s">
        <v>49</v>
      </c>
      <c r="C35" s="8">
        <v>202607180806</v>
      </c>
      <c r="D35" s="7" t="s">
        <v>42</v>
      </c>
      <c r="E35" s="7" t="s">
        <v>43</v>
      </c>
      <c r="F35" s="9">
        <v>70</v>
      </c>
      <c r="G35" s="9">
        <f t="shared" si="0"/>
        <v>21</v>
      </c>
      <c r="H35" s="9">
        <v>73</v>
      </c>
      <c r="I35" s="9">
        <f t="shared" si="1"/>
        <v>51.1</v>
      </c>
      <c r="J35" s="9">
        <f t="shared" si="2"/>
        <v>72.1</v>
      </c>
      <c r="K35" s="10" cm="1">
        <f t="array" ref="K35">SUMPRODUCT((D:D=D35)*(J:J&gt;J35))+1</f>
        <v>7</v>
      </c>
      <c r="L35" s="11"/>
    </row>
    <row r="36" s="1" customFormat="1" ht="20" customHeight="1" spans="1:12">
      <c r="A36" s="7">
        <v>33</v>
      </c>
      <c r="B36" s="7" t="s">
        <v>50</v>
      </c>
      <c r="C36" s="8">
        <v>202607180805</v>
      </c>
      <c r="D36" s="7" t="s">
        <v>42</v>
      </c>
      <c r="E36" s="7" t="s">
        <v>43</v>
      </c>
      <c r="F36" s="9">
        <v>66</v>
      </c>
      <c r="G36" s="9">
        <f t="shared" si="0"/>
        <v>19.8</v>
      </c>
      <c r="H36" s="9">
        <v>74.5</v>
      </c>
      <c r="I36" s="9">
        <f t="shared" si="1"/>
        <v>52.15</v>
      </c>
      <c r="J36" s="9">
        <f t="shared" si="2"/>
        <v>71.95</v>
      </c>
      <c r="K36" s="10" cm="1">
        <f t="array" ref="K36">SUMPRODUCT((D:D=D36)*(J:J&gt;J36))+1</f>
        <v>8</v>
      </c>
      <c r="L36" s="11"/>
    </row>
    <row r="37" s="1" customFormat="1" ht="20" customHeight="1" spans="1:12">
      <c r="A37" s="7">
        <v>34</v>
      </c>
      <c r="B37" s="7" t="s">
        <v>51</v>
      </c>
      <c r="C37" s="8">
        <v>202607180811</v>
      </c>
      <c r="D37" s="7" t="s">
        <v>42</v>
      </c>
      <c r="E37" s="7" t="s">
        <v>43</v>
      </c>
      <c r="F37" s="9">
        <v>68</v>
      </c>
      <c r="G37" s="9">
        <f t="shared" si="0"/>
        <v>20.4</v>
      </c>
      <c r="H37" s="9">
        <v>72.5</v>
      </c>
      <c r="I37" s="9">
        <f t="shared" si="1"/>
        <v>50.75</v>
      </c>
      <c r="J37" s="9">
        <f t="shared" si="2"/>
        <v>71.15</v>
      </c>
      <c r="K37" s="10" cm="1">
        <f t="array" ref="K37">SUMPRODUCT((D:D=D37)*(J:J&gt;J37))+1</f>
        <v>9</v>
      </c>
      <c r="L37" s="11"/>
    </row>
    <row r="38" s="1" customFormat="1" ht="20" customHeight="1" spans="1:12">
      <c r="A38" s="7">
        <v>35</v>
      </c>
      <c r="B38" s="7" t="s">
        <v>52</v>
      </c>
      <c r="C38" s="8">
        <v>202607180813</v>
      </c>
      <c r="D38" s="7" t="s">
        <v>42</v>
      </c>
      <c r="E38" s="7" t="s">
        <v>43</v>
      </c>
      <c r="F38" s="9">
        <v>58</v>
      </c>
      <c r="G38" s="9">
        <f t="shared" si="0"/>
        <v>17.4</v>
      </c>
      <c r="H38" s="9">
        <v>76.5</v>
      </c>
      <c r="I38" s="9">
        <f t="shared" si="1"/>
        <v>53.55</v>
      </c>
      <c r="J38" s="9">
        <f t="shared" si="2"/>
        <v>70.95</v>
      </c>
      <c r="K38" s="10" cm="1">
        <f t="array" ref="K38">SUMPRODUCT((D:D=D38)*(J:J&gt;J38))+1</f>
        <v>10</v>
      </c>
      <c r="L38" s="11"/>
    </row>
    <row r="39" s="1" customFormat="1" ht="20" customHeight="1" spans="1:12">
      <c r="A39" s="7">
        <v>36</v>
      </c>
      <c r="B39" s="7" t="s">
        <v>53</v>
      </c>
      <c r="C39" s="8">
        <v>202607180812</v>
      </c>
      <c r="D39" s="7" t="s">
        <v>42</v>
      </c>
      <c r="E39" s="7" t="s">
        <v>43</v>
      </c>
      <c r="F39" s="9">
        <v>74</v>
      </c>
      <c r="G39" s="9">
        <f t="shared" si="0"/>
        <v>22.2</v>
      </c>
      <c r="H39" s="9">
        <v>69</v>
      </c>
      <c r="I39" s="9">
        <f t="shared" si="1"/>
        <v>48.3</v>
      </c>
      <c r="J39" s="9">
        <f t="shared" si="2"/>
        <v>70.5</v>
      </c>
      <c r="K39" s="10" cm="1">
        <f t="array" ref="K39">SUMPRODUCT((D:D=D39)*(J:J&gt;J39))+1</f>
        <v>11</v>
      </c>
      <c r="L39" s="11"/>
    </row>
    <row r="40" s="1" customFormat="1" ht="20" customHeight="1" spans="1:12">
      <c r="A40" s="7">
        <v>37</v>
      </c>
      <c r="B40" s="7" t="s">
        <v>54</v>
      </c>
      <c r="C40" s="8">
        <v>202607180808</v>
      </c>
      <c r="D40" s="7" t="s">
        <v>42</v>
      </c>
      <c r="E40" s="7" t="s">
        <v>43</v>
      </c>
      <c r="F40" s="9">
        <v>68</v>
      </c>
      <c r="G40" s="9">
        <f t="shared" si="0"/>
        <v>20.4</v>
      </c>
      <c r="H40" s="9">
        <v>70.5</v>
      </c>
      <c r="I40" s="9">
        <f t="shared" si="1"/>
        <v>49.35</v>
      </c>
      <c r="J40" s="9">
        <f t="shared" si="2"/>
        <v>69.75</v>
      </c>
      <c r="K40" s="10" cm="1">
        <f t="array" ref="K40">SUMPRODUCT((D:D=D40)*(J:J&gt;J40))+1</f>
        <v>12</v>
      </c>
      <c r="L40" s="11"/>
    </row>
    <row r="41" s="1" customFormat="1" ht="20" customHeight="1" spans="1:12">
      <c r="A41" s="7">
        <v>38</v>
      </c>
      <c r="B41" s="7" t="s">
        <v>55</v>
      </c>
      <c r="C41" s="8">
        <v>202607180802</v>
      </c>
      <c r="D41" s="7" t="s">
        <v>42</v>
      </c>
      <c r="E41" s="7" t="s">
        <v>43</v>
      </c>
      <c r="F41" s="9">
        <v>60</v>
      </c>
      <c r="G41" s="9">
        <f t="shared" si="0"/>
        <v>18</v>
      </c>
      <c r="H41" s="9">
        <v>73.5</v>
      </c>
      <c r="I41" s="9">
        <f t="shared" si="1"/>
        <v>51.45</v>
      </c>
      <c r="J41" s="9">
        <f t="shared" si="2"/>
        <v>69.45</v>
      </c>
      <c r="K41" s="10" cm="1">
        <f t="array" ref="K41">SUMPRODUCT((D:D=D41)*(J:J&gt;J41))+1</f>
        <v>13</v>
      </c>
      <c r="L41" s="11"/>
    </row>
    <row r="42" s="1" customFormat="1" ht="20" customHeight="1" spans="1:12">
      <c r="A42" s="7">
        <v>39</v>
      </c>
      <c r="B42" s="7" t="s">
        <v>56</v>
      </c>
      <c r="C42" s="8">
        <v>202607180816</v>
      </c>
      <c r="D42" s="7" t="s">
        <v>42</v>
      </c>
      <c r="E42" s="7" t="s">
        <v>43</v>
      </c>
      <c r="F42" s="9">
        <v>66</v>
      </c>
      <c r="G42" s="9">
        <f t="shared" si="0"/>
        <v>19.8</v>
      </c>
      <c r="H42" s="9">
        <v>67.5</v>
      </c>
      <c r="I42" s="9">
        <f t="shared" si="1"/>
        <v>47.25</v>
      </c>
      <c r="J42" s="9">
        <f t="shared" si="2"/>
        <v>67.05</v>
      </c>
      <c r="K42" s="10" cm="1">
        <f t="array" ref="K42">SUMPRODUCT((D:D=D42)*(J:J&gt;J42))+1</f>
        <v>14</v>
      </c>
      <c r="L42" s="11"/>
    </row>
    <row r="43" s="1" customFormat="1" ht="20" customHeight="1" spans="1:12">
      <c r="A43" s="7">
        <v>40</v>
      </c>
      <c r="B43" s="7" t="s">
        <v>57</v>
      </c>
      <c r="C43" s="8">
        <v>202607180705</v>
      </c>
      <c r="D43" s="7" t="s">
        <v>58</v>
      </c>
      <c r="E43" s="7" t="s">
        <v>59</v>
      </c>
      <c r="F43" s="9">
        <v>78</v>
      </c>
      <c r="G43" s="9">
        <f t="shared" si="0"/>
        <v>23.4</v>
      </c>
      <c r="H43" s="9">
        <v>80.7</v>
      </c>
      <c r="I43" s="9">
        <f t="shared" si="1"/>
        <v>56.49</v>
      </c>
      <c r="J43" s="9">
        <f t="shared" si="2"/>
        <v>79.89</v>
      </c>
      <c r="K43" s="10" cm="1">
        <f t="array" ref="K43">SUMPRODUCT((D:D=D43)*(J:J&gt;J43))+1</f>
        <v>1</v>
      </c>
      <c r="L43" s="11"/>
    </row>
    <row r="44" s="1" customFormat="1" ht="20" customHeight="1" spans="1:12">
      <c r="A44" s="7">
        <v>41</v>
      </c>
      <c r="B44" s="7" t="s">
        <v>60</v>
      </c>
      <c r="C44" s="8">
        <v>202607180711</v>
      </c>
      <c r="D44" s="7" t="s">
        <v>58</v>
      </c>
      <c r="E44" s="7" t="s">
        <v>59</v>
      </c>
      <c r="F44" s="9">
        <v>74</v>
      </c>
      <c r="G44" s="9">
        <f t="shared" si="0"/>
        <v>22.2</v>
      </c>
      <c r="H44" s="9">
        <v>77.4</v>
      </c>
      <c r="I44" s="9">
        <f t="shared" si="1"/>
        <v>54.18</v>
      </c>
      <c r="J44" s="9">
        <f t="shared" si="2"/>
        <v>76.38</v>
      </c>
      <c r="K44" s="10" cm="1">
        <f t="array" ref="K44">SUMPRODUCT((D:D=D44)*(J:J&gt;J44))+1</f>
        <v>2</v>
      </c>
      <c r="L44" s="11"/>
    </row>
    <row r="45" s="1" customFormat="1" ht="20" customHeight="1" spans="1:12">
      <c r="A45" s="7">
        <v>42</v>
      </c>
      <c r="B45" s="7" t="s">
        <v>61</v>
      </c>
      <c r="C45" s="8">
        <v>202607180717</v>
      </c>
      <c r="D45" s="7" t="s">
        <v>58</v>
      </c>
      <c r="E45" s="7" t="s">
        <v>59</v>
      </c>
      <c r="F45" s="9">
        <v>84</v>
      </c>
      <c r="G45" s="9">
        <f t="shared" si="0"/>
        <v>25.2</v>
      </c>
      <c r="H45" s="9">
        <v>72.8</v>
      </c>
      <c r="I45" s="9">
        <f t="shared" si="1"/>
        <v>50.96</v>
      </c>
      <c r="J45" s="9">
        <f t="shared" si="2"/>
        <v>76.16</v>
      </c>
      <c r="K45" s="10" cm="1">
        <f t="array" ref="K45">SUMPRODUCT((D:D=D45)*(J:J&gt;J45))+1</f>
        <v>3</v>
      </c>
      <c r="L45" s="11"/>
    </row>
    <row r="46" s="1" customFormat="1" ht="20" customHeight="1" spans="1:12">
      <c r="A46" s="7">
        <v>43</v>
      </c>
      <c r="B46" s="7" t="s">
        <v>62</v>
      </c>
      <c r="C46" s="8">
        <v>202607180726</v>
      </c>
      <c r="D46" s="7" t="s">
        <v>58</v>
      </c>
      <c r="E46" s="7" t="s">
        <v>59</v>
      </c>
      <c r="F46" s="9">
        <v>74</v>
      </c>
      <c r="G46" s="9">
        <f t="shared" si="0"/>
        <v>22.2</v>
      </c>
      <c r="H46" s="9">
        <v>76.6</v>
      </c>
      <c r="I46" s="9">
        <f t="shared" si="1"/>
        <v>53.62</v>
      </c>
      <c r="J46" s="9">
        <f t="shared" si="2"/>
        <v>75.82</v>
      </c>
      <c r="K46" s="10" cm="1">
        <f t="array" ref="K46">SUMPRODUCT((D:D=D46)*(J:J&gt;J46))+1</f>
        <v>4</v>
      </c>
      <c r="L46" s="11"/>
    </row>
    <row r="47" s="1" customFormat="1" ht="20" customHeight="1" spans="1:12">
      <c r="A47" s="7">
        <v>44</v>
      </c>
      <c r="B47" s="7" t="s">
        <v>63</v>
      </c>
      <c r="C47" s="8">
        <v>202607180702</v>
      </c>
      <c r="D47" s="7" t="s">
        <v>58</v>
      </c>
      <c r="E47" s="7" t="s">
        <v>59</v>
      </c>
      <c r="F47" s="9">
        <v>82</v>
      </c>
      <c r="G47" s="9">
        <f t="shared" si="0"/>
        <v>24.6</v>
      </c>
      <c r="H47" s="9">
        <v>69.7</v>
      </c>
      <c r="I47" s="9">
        <f t="shared" si="1"/>
        <v>48.79</v>
      </c>
      <c r="J47" s="9">
        <f t="shared" si="2"/>
        <v>73.39</v>
      </c>
      <c r="K47" s="10" cm="1">
        <f t="array" ref="K47">SUMPRODUCT((D:D=D47)*(J:J&gt;J47))+1</f>
        <v>5</v>
      </c>
      <c r="L47" s="11"/>
    </row>
    <row r="48" s="1" customFormat="1" ht="20" customHeight="1" spans="1:12">
      <c r="A48" s="7">
        <v>45</v>
      </c>
      <c r="B48" s="7" t="s">
        <v>64</v>
      </c>
      <c r="C48" s="8">
        <v>202607180727</v>
      </c>
      <c r="D48" s="7" t="s">
        <v>58</v>
      </c>
      <c r="E48" s="7" t="s">
        <v>59</v>
      </c>
      <c r="F48" s="9">
        <v>62</v>
      </c>
      <c r="G48" s="9">
        <f t="shared" si="0"/>
        <v>18.6</v>
      </c>
      <c r="H48" s="9">
        <v>73.7</v>
      </c>
      <c r="I48" s="9">
        <f t="shared" si="1"/>
        <v>51.59</v>
      </c>
      <c r="J48" s="9">
        <f t="shared" si="2"/>
        <v>70.19</v>
      </c>
      <c r="K48" s="10" cm="1">
        <f t="array" ref="K48">SUMPRODUCT((D:D=D48)*(J:J&gt;J48))+1</f>
        <v>6</v>
      </c>
      <c r="L48" s="11"/>
    </row>
    <row r="49" s="1" customFormat="1" ht="20" customHeight="1" spans="1:12">
      <c r="A49" s="7">
        <v>46</v>
      </c>
      <c r="B49" s="7" t="s">
        <v>65</v>
      </c>
      <c r="C49" s="8">
        <v>202607180707</v>
      </c>
      <c r="D49" s="7" t="s">
        <v>58</v>
      </c>
      <c r="E49" s="7" t="s">
        <v>59</v>
      </c>
      <c r="F49" s="9">
        <v>62</v>
      </c>
      <c r="G49" s="9">
        <f t="shared" si="0"/>
        <v>18.6</v>
      </c>
      <c r="H49" s="9">
        <v>72.5</v>
      </c>
      <c r="I49" s="9">
        <f t="shared" si="1"/>
        <v>50.75</v>
      </c>
      <c r="J49" s="9">
        <f t="shared" si="2"/>
        <v>69.35</v>
      </c>
      <c r="K49" s="10" cm="1">
        <f t="array" ref="K49">SUMPRODUCT((D:D=D49)*(J:J&gt;J49))+1</f>
        <v>7</v>
      </c>
      <c r="L49" s="11"/>
    </row>
    <row r="50" s="1" customFormat="1" ht="20" customHeight="1" spans="1:12">
      <c r="A50" s="7">
        <v>47</v>
      </c>
      <c r="B50" s="7" t="s">
        <v>66</v>
      </c>
      <c r="C50" s="8">
        <v>202607180724</v>
      </c>
      <c r="D50" s="7" t="s">
        <v>58</v>
      </c>
      <c r="E50" s="7" t="s">
        <v>59</v>
      </c>
      <c r="F50" s="9">
        <v>68</v>
      </c>
      <c r="G50" s="9">
        <f t="shared" si="0"/>
        <v>20.4</v>
      </c>
      <c r="H50" s="9">
        <v>68.4</v>
      </c>
      <c r="I50" s="9">
        <f t="shared" si="1"/>
        <v>47.88</v>
      </c>
      <c r="J50" s="9">
        <f t="shared" si="2"/>
        <v>68.28</v>
      </c>
      <c r="K50" s="10" cm="1">
        <f t="array" ref="K50">SUMPRODUCT((D:D=D50)*(J:J&gt;J50))+1</f>
        <v>8</v>
      </c>
      <c r="L50" s="11"/>
    </row>
    <row r="51" s="1" customFormat="1" ht="20" customHeight="1" spans="1:12">
      <c r="A51" s="7">
        <v>48</v>
      </c>
      <c r="B51" s="7" t="s">
        <v>67</v>
      </c>
      <c r="C51" s="8">
        <v>202607180709</v>
      </c>
      <c r="D51" s="7" t="s">
        <v>58</v>
      </c>
      <c r="E51" s="7" t="s">
        <v>59</v>
      </c>
      <c r="F51" s="9">
        <v>78</v>
      </c>
      <c r="G51" s="9">
        <f t="shared" si="0"/>
        <v>23.4</v>
      </c>
      <c r="H51" s="9">
        <v>62.4</v>
      </c>
      <c r="I51" s="9">
        <f t="shared" si="1"/>
        <v>43.68</v>
      </c>
      <c r="J51" s="9">
        <f t="shared" si="2"/>
        <v>67.08</v>
      </c>
      <c r="K51" s="10" cm="1">
        <f t="array" ref="K51">SUMPRODUCT((D:D=D51)*(J:J&gt;J51))+1</f>
        <v>9</v>
      </c>
      <c r="L51" s="11"/>
    </row>
    <row r="52" s="1" customFormat="1" ht="20" customHeight="1" spans="1:12">
      <c r="A52" s="7">
        <v>49</v>
      </c>
      <c r="B52" s="7" t="s">
        <v>68</v>
      </c>
      <c r="C52" s="8">
        <v>202607180719</v>
      </c>
      <c r="D52" s="7" t="s">
        <v>58</v>
      </c>
      <c r="E52" s="7" t="s">
        <v>59</v>
      </c>
      <c r="F52" s="9">
        <v>76</v>
      </c>
      <c r="G52" s="9">
        <f t="shared" si="0"/>
        <v>22.8</v>
      </c>
      <c r="H52" s="9">
        <v>62.2</v>
      </c>
      <c r="I52" s="9">
        <f t="shared" si="1"/>
        <v>43.54</v>
      </c>
      <c r="J52" s="9">
        <f t="shared" si="2"/>
        <v>66.34</v>
      </c>
      <c r="K52" s="10" cm="1">
        <f t="array" ref="K52">SUMPRODUCT((D:D=D52)*(J:J&gt;J52))+1</f>
        <v>10</v>
      </c>
      <c r="L52" s="11"/>
    </row>
    <row r="53" s="1" customFormat="1" ht="20" customHeight="1" spans="1:12">
      <c r="A53" s="7">
        <v>50</v>
      </c>
      <c r="B53" s="7" t="s">
        <v>69</v>
      </c>
      <c r="C53" s="8">
        <v>202607180712</v>
      </c>
      <c r="D53" s="7" t="s">
        <v>58</v>
      </c>
      <c r="E53" s="7" t="s">
        <v>59</v>
      </c>
      <c r="F53" s="9">
        <v>70</v>
      </c>
      <c r="G53" s="9">
        <f t="shared" si="0"/>
        <v>21</v>
      </c>
      <c r="H53" s="9">
        <v>63.4</v>
      </c>
      <c r="I53" s="9">
        <f t="shared" si="1"/>
        <v>44.38</v>
      </c>
      <c r="J53" s="9">
        <f t="shared" si="2"/>
        <v>65.38</v>
      </c>
      <c r="K53" s="10" cm="1">
        <f t="array" ref="K53">SUMPRODUCT((D:D=D53)*(J:J&gt;J53))+1</f>
        <v>11</v>
      </c>
      <c r="L53" s="11"/>
    </row>
    <row r="54" s="3" customFormat="1" ht="20" customHeight="1" spans="1:12">
      <c r="A54" s="7">
        <v>51</v>
      </c>
      <c r="B54" s="7" t="s">
        <v>70</v>
      </c>
      <c r="C54" s="8">
        <v>202607180723</v>
      </c>
      <c r="D54" s="7" t="s">
        <v>58</v>
      </c>
      <c r="E54" s="7" t="s">
        <v>59</v>
      </c>
      <c r="F54" s="9">
        <v>66</v>
      </c>
      <c r="G54" s="9">
        <f t="shared" si="0"/>
        <v>19.8</v>
      </c>
      <c r="H54" s="9">
        <v>64.7</v>
      </c>
      <c r="I54" s="9">
        <f t="shared" si="1"/>
        <v>45.29</v>
      </c>
      <c r="J54" s="9">
        <f t="shared" si="2"/>
        <v>65.09</v>
      </c>
      <c r="K54" s="10" cm="1">
        <f t="array" ref="K54">SUMPRODUCT((D:D=D54)*(J:J&gt;J54))+1</f>
        <v>12</v>
      </c>
      <c r="L54" s="11"/>
    </row>
    <row r="55" s="1" customFormat="1" ht="20" customHeight="1" spans="1:12">
      <c r="A55" s="7">
        <v>52</v>
      </c>
      <c r="B55" s="7" t="s">
        <v>71</v>
      </c>
      <c r="C55" s="8">
        <v>202607180704</v>
      </c>
      <c r="D55" s="7" t="s">
        <v>58</v>
      </c>
      <c r="E55" s="7" t="s">
        <v>59</v>
      </c>
      <c r="F55" s="9">
        <v>68</v>
      </c>
      <c r="G55" s="9">
        <f t="shared" si="0"/>
        <v>20.4</v>
      </c>
      <c r="H55" s="9">
        <v>63.3</v>
      </c>
      <c r="I55" s="9">
        <f t="shared" si="1"/>
        <v>44.31</v>
      </c>
      <c r="J55" s="9">
        <f t="shared" si="2"/>
        <v>64.71</v>
      </c>
      <c r="K55" s="10" cm="1">
        <f t="array" ref="K55">SUMPRODUCT((D:D=D55)*(J:J&gt;J55))+1</f>
        <v>13</v>
      </c>
      <c r="L55" s="11"/>
    </row>
    <row r="56" s="1" customFormat="1" ht="20" customHeight="1" spans="1:12">
      <c r="A56" s="7">
        <v>53</v>
      </c>
      <c r="B56" s="7" t="s">
        <v>72</v>
      </c>
      <c r="C56" s="8">
        <v>202607180713</v>
      </c>
      <c r="D56" s="7" t="s">
        <v>58</v>
      </c>
      <c r="E56" s="7" t="s">
        <v>59</v>
      </c>
      <c r="F56" s="9">
        <v>60</v>
      </c>
      <c r="G56" s="9">
        <f t="shared" si="0"/>
        <v>18</v>
      </c>
      <c r="H56" s="9">
        <v>66.7</v>
      </c>
      <c r="I56" s="9">
        <f t="shared" si="1"/>
        <v>46.69</v>
      </c>
      <c r="J56" s="9">
        <f t="shared" si="2"/>
        <v>64.69</v>
      </c>
      <c r="K56" s="10" cm="1">
        <f t="array" ref="K56">SUMPRODUCT((D:D=D56)*(J:J&gt;J56))+1</f>
        <v>14</v>
      </c>
      <c r="L56" s="11"/>
    </row>
    <row r="57" s="1" customFormat="1" ht="20" customHeight="1" spans="1:12">
      <c r="A57" s="7">
        <v>54</v>
      </c>
      <c r="B57" s="7" t="s">
        <v>73</v>
      </c>
      <c r="C57" s="8">
        <v>202607180703</v>
      </c>
      <c r="D57" s="7" t="s">
        <v>58</v>
      </c>
      <c r="E57" s="7" t="s">
        <v>59</v>
      </c>
      <c r="F57" s="9">
        <v>68</v>
      </c>
      <c r="G57" s="9">
        <f t="shared" si="0"/>
        <v>20.4</v>
      </c>
      <c r="H57" s="9">
        <v>61.1</v>
      </c>
      <c r="I57" s="9">
        <f t="shared" si="1"/>
        <v>42.77</v>
      </c>
      <c r="J57" s="9">
        <f t="shared" si="2"/>
        <v>63.17</v>
      </c>
      <c r="K57" s="10" cm="1">
        <f t="array" ref="K57">SUMPRODUCT((D:D=D57)*(J:J&gt;J57))+1</f>
        <v>15</v>
      </c>
      <c r="L57" s="11"/>
    </row>
    <row r="58" s="1" customFormat="1" ht="20" customHeight="1" spans="1:12">
      <c r="A58" s="7">
        <v>55</v>
      </c>
      <c r="B58" s="7" t="s">
        <v>74</v>
      </c>
      <c r="C58" s="8">
        <v>202607180706</v>
      </c>
      <c r="D58" s="7" t="s">
        <v>58</v>
      </c>
      <c r="E58" s="7" t="s">
        <v>59</v>
      </c>
      <c r="F58" s="9">
        <v>70</v>
      </c>
      <c r="G58" s="9">
        <f t="shared" si="0"/>
        <v>21</v>
      </c>
      <c r="H58" s="9">
        <v>60.2</v>
      </c>
      <c r="I58" s="9">
        <f t="shared" si="1"/>
        <v>42.14</v>
      </c>
      <c r="J58" s="9">
        <f t="shared" si="2"/>
        <v>63.14</v>
      </c>
      <c r="K58" s="10" cm="1">
        <f t="array" ref="K58">SUMPRODUCT((D:D=D58)*(J:J&gt;J58))+1</f>
        <v>16</v>
      </c>
      <c r="L58" s="11"/>
    </row>
    <row r="59" s="1" customFormat="1" ht="20" customHeight="1" spans="1:12">
      <c r="A59" s="7">
        <v>56</v>
      </c>
      <c r="B59" s="7" t="s">
        <v>75</v>
      </c>
      <c r="C59" s="8">
        <v>202607180720</v>
      </c>
      <c r="D59" s="7" t="s">
        <v>58</v>
      </c>
      <c r="E59" s="7" t="s">
        <v>59</v>
      </c>
      <c r="F59" s="9">
        <v>50</v>
      </c>
      <c r="G59" s="9">
        <f t="shared" si="0"/>
        <v>15</v>
      </c>
      <c r="H59" s="9">
        <v>68.6</v>
      </c>
      <c r="I59" s="9">
        <f t="shared" si="1"/>
        <v>48.02</v>
      </c>
      <c r="J59" s="9">
        <f t="shared" si="2"/>
        <v>63.02</v>
      </c>
      <c r="K59" s="10" cm="1">
        <f t="array" ref="K59">SUMPRODUCT((D:D=D59)*(J:J&gt;J59))+1</f>
        <v>17</v>
      </c>
      <c r="L59" s="11"/>
    </row>
    <row r="60" s="1" customFormat="1" ht="20" customHeight="1" spans="1:12">
      <c r="A60" s="7">
        <v>57</v>
      </c>
      <c r="B60" s="7" t="s">
        <v>76</v>
      </c>
      <c r="C60" s="8">
        <v>202607180708</v>
      </c>
      <c r="D60" s="7" t="s">
        <v>58</v>
      </c>
      <c r="E60" s="7" t="s">
        <v>59</v>
      </c>
      <c r="F60" s="9">
        <v>72</v>
      </c>
      <c r="G60" s="9">
        <f t="shared" si="0"/>
        <v>21.6</v>
      </c>
      <c r="H60" s="9">
        <v>56.1</v>
      </c>
      <c r="I60" s="9">
        <f t="shared" si="1"/>
        <v>39.27</v>
      </c>
      <c r="J60" s="9">
        <f t="shared" si="2"/>
        <v>60.87</v>
      </c>
      <c r="K60" s="10" cm="1">
        <f t="array" ref="K60">SUMPRODUCT((D:D=D60)*(J:J&gt;J60))+1</f>
        <v>18</v>
      </c>
      <c r="L60" s="11"/>
    </row>
    <row r="61" s="1" customFormat="1" ht="20" customHeight="1" spans="1:12">
      <c r="A61" s="7">
        <v>58</v>
      </c>
      <c r="B61" s="7" t="s">
        <v>77</v>
      </c>
      <c r="C61" s="8">
        <v>202607180721</v>
      </c>
      <c r="D61" s="7" t="s">
        <v>58</v>
      </c>
      <c r="E61" s="7" t="s">
        <v>59</v>
      </c>
      <c r="F61" s="9">
        <v>64</v>
      </c>
      <c r="G61" s="9">
        <f t="shared" si="0"/>
        <v>19.2</v>
      </c>
      <c r="H61" s="9">
        <v>59.3</v>
      </c>
      <c r="I61" s="9">
        <f t="shared" si="1"/>
        <v>41.51</v>
      </c>
      <c r="J61" s="9">
        <f t="shared" si="2"/>
        <v>60.71</v>
      </c>
      <c r="K61" s="10" cm="1">
        <f t="array" ref="K61">SUMPRODUCT((D:D=D61)*(J:J&gt;J61))+1</f>
        <v>19</v>
      </c>
      <c r="L61" s="11"/>
    </row>
    <row r="62" s="1" customFormat="1" ht="20" customHeight="1" spans="1:12">
      <c r="A62" s="7">
        <v>59</v>
      </c>
      <c r="B62" s="7" t="s">
        <v>78</v>
      </c>
      <c r="C62" s="8">
        <v>202607180714</v>
      </c>
      <c r="D62" s="7" t="s">
        <v>58</v>
      </c>
      <c r="E62" s="7" t="s">
        <v>59</v>
      </c>
      <c r="F62" s="9">
        <v>64</v>
      </c>
      <c r="G62" s="9">
        <f t="shared" si="0"/>
        <v>19.2</v>
      </c>
      <c r="H62" s="9">
        <v>58.3</v>
      </c>
      <c r="I62" s="9">
        <f t="shared" si="1"/>
        <v>40.81</v>
      </c>
      <c r="J62" s="9">
        <f t="shared" si="2"/>
        <v>60.01</v>
      </c>
      <c r="K62" s="10" cm="1">
        <f t="array" ref="K62">SUMPRODUCT((D:D=D62)*(J:J&gt;J62))+1</f>
        <v>20</v>
      </c>
      <c r="L62" s="11"/>
    </row>
    <row r="63" s="1" customFormat="1" ht="20" customHeight="1" spans="1:12">
      <c r="A63" s="7">
        <v>60</v>
      </c>
      <c r="B63" s="7" t="s">
        <v>79</v>
      </c>
      <c r="C63" s="8">
        <v>202607180818</v>
      </c>
      <c r="D63" s="7" t="s">
        <v>80</v>
      </c>
      <c r="E63" s="7" t="s">
        <v>81</v>
      </c>
      <c r="F63" s="9">
        <v>68</v>
      </c>
      <c r="G63" s="9">
        <f t="shared" si="0"/>
        <v>20.4</v>
      </c>
      <c r="H63" s="9">
        <v>93.5</v>
      </c>
      <c r="I63" s="9">
        <f t="shared" si="1"/>
        <v>65.45</v>
      </c>
      <c r="J63" s="9">
        <f t="shared" si="2"/>
        <v>85.85</v>
      </c>
      <c r="K63" s="10" cm="1">
        <f t="array" ref="K63">SUMPRODUCT((D:D=D63)*(J:J&gt;J63))+1</f>
        <v>1</v>
      </c>
      <c r="L63" s="11"/>
    </row>
    <row r="64" s="1" customFormat="1" ht="20" customHeight="1" spans="1:12">
      <c r="A64" s="7">
        <v>61</v>
      </c>
      <c r="B64" s="7" t="s">
        <v>82</v>
      </c>
      <c r="C64" s="8">
        <v>202607180819</v>
      </c>
      <c r="D64" s="7" t="s">
        <v>80</v>
      </c>
      <c r="E64" s="7" t="s">
        <v>81</v>
      </c>
      <c r="F64" s="9">
        <v>64</v>
      </c>
      <c r="G64" s="9">
        <f t="shared" si="0"/>
        <v>19.2</v>
      </c>
      <c r="H64" s="9">
        <v>91.5</v>
      </c>
      <c r="I64" s="9">
        <f t="shared" si="1"/>
        <v>64.05</v>
      </c>
      <c r="J64" s="9">
        <f t="shared" si="2"/>
        <v>83.25</v>
      </c>
      <c r="K64" s="10" cm="1">
        <f t="array" ref="K64">SUMPRODUCT((D:D=D64)*(J:J&gt;J64))+1</f>
        <v>2</v>
      </c>
      <c r="L64" s="11"/>
    </row>
    <row r="65" s="1" customFormat="1" ht="20" customHeight="1" spans="1:12">
      <c r="A65" s="7">
        <v>62</v>
      </c>
      <c r="B65" s="7" t="s">
        <v>83</v>
      </c>
      <c r="C65" s="8">
        <v>202607180817</v>
      </c>
      <c r="D65" s="7" t="s">
        <v>80</v>
      </c>
      <c r="E65" s="7" t="s">
        <v>81</v>
      </c>
      <c r="F65" s="9">
        <v>58</v>
      </c>
      <c r="G65" s="9">
        <f t="shared" si="0"/>
        <v>17.4</v>
      </c>
      <c r="H65" s="9">
        <v>67</v>
      </c>
      <c r="I65" s="9">
        <f t="shared" si="1"/>
        <v>46.9</v>
      </c>
      <c r="J65" s="9">
        <f t="shared" si="2"/>
        <v>64.3</v>
      </c>
      <c r="K65" s="10" cm="1">
        <f t="array" ref="K65">SUMPRODUCT((D:D=D65)*(J:J&gt;J65))+1</f>
        <v>3</v>
      </c>
      <c r="L65" s="11"/>
    </row>
    <row r="66" s="1" customFormat="1" ht="20" customHeight="1" spans="1:12">
      <c r="A66" s="7">
        <v>63</v>
      </c>
      <c r="B66" s="7" t="s">
        <v>84</v>
      </c>
      <c r="C66" s="8">
        <v>202607180821</v>
      </c>
      <c r="D66" s="7" t="s">
        <v>85</v>
      </c>
      <c r="E66" s="7" t="s">
        <v>86</v>
      </c>
      <c r="F66" s="9">
        <v>68</v>
      </c>
      <c r="G66" s="9">
        <f t="shared" si="0"/>
        <v>20.4</v>
      </c>
      <c r="H66" s="9">
        <v>60</v>
      </c>
      <c r="I66" s="9">
        <f t="shared" si="1"/>
        <v>42</v>
      </c>
      <c r="J66" s="9">
        <f t="shared" si="2"/>
        <v>62.4</v>
      </c>
      <c r="K66" s="10" cm="1">
        <f t="array" ref="K66">SUMPRODUCT((D:D=D66)*(J:J&gt;J66))+1</f>
        <v>1</v>
      </c>
      <c r="L66" s="11"/>
    </row>
  </sheetData>
  <autoFilter xmlns:etc="http://www.wps.cn/officeDocument/2017/etCustomData" ref="A3:L66" etc:filterBottomFollowUsedRange="0">
    <extLst/>
  </autoFilter>
  <mergeCells count="1">
    <mergeCell ref="A2:L2"/>
  </mergeCells>
  <pageMargins left="0.751388888888889" right="0.751388888888889" top="1" bottom="1" header="0.5" footer="0.5"/>
  <pageSetup paperSize="9" scale="7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18764</dc:creator>
  <cp:lastModifiedBy>Administrator</cp:lastModifiedBy>
  <dcterms:created xsi:type="dcterms:W3CDTF">2026-07-21T07:16:00Z</dcterms:created>
  <dcterms:modified xsi:type="dcterms:W3CDTF">2026-07-22T03:15:35Z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99723E979B614E1F9667E55854EB2A64_13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