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度汇总表" sheetId="1" r:id="rId1"/>
  </sheets>
  <definedNames>
    <definedName name="_xlnm.Print_Titles" localSheetId="0">'2024年度汇总表'!$1:$5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O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审定“先打后补”补贴数量，生猪86948头，禽1299332羽</t>
        </r>
      </text>
    </comment>
  </commentList>
</comments>
</file>

<file path=xl/sharedStrings.xml><?xml version="1.0" encoding="utf-8"?>
<sst xmlns="http://schemas.openxmlformats.org/spreadsheetml/2006/main" count="479" uniqueCount="286">
  <si>
    <t>郧阳区2024年规模养殖场动物疫病强制免疫疫苗经费“先打后补”汇总表</t>
  </si>
  <si>
    <t xml:space="preserve">     十堰市郧阳区畜牧兽医服务中心                                               2025年2月28日</t>
  </si>
  <si>
    <t>序号</t>
  </si>
  <si>
    <t>乡镇</t>
  </si>
  <si>
    <t>养殖场地址</t>
  </si>
  <si>
    <t>养殖场名称</t>
  </si>
  <si>
    <t>业主姓名</t>
  </si>
  <si>
    <t>审定“先打后补”畜禽数量</t>
  </si>
  <si>
    <t>审定“先打后补”补贴数量</t>
  </si>
  <si>
    <t>补贴金额（元）</t>
  </si>
  <si>
    <t>合计补贴金额（元）</t>
  </si>
  <si>
    <t>生猪</t>
  </si>
  <si>
    <t>牛</t>
  </si>
  <si>
    <t>羊</t>
  </si>
  <si>
    <t>禽</t>
  </si>
  <si>
    <t>补贴畜禽种类</t>
  </si>
  <si>
    <t>补贴数量（头/只/羽）</t>
  </si>
  <si>
    <t>补贴标准</t>
  </si>
  <si>
    <t>补贴系数</t>
  </si>
  <si>
    <t>合计数</t>
  </si>
  <si>
    <t>母猪数（头）</t>
  </si>
  <si>
    <t>出栏数（头）</t>
  </si>
  <si>
    <t>无害化处理数（头）</t>
  </si>
  <si>
    <t>出栏（头)</t>
  </si>
  <si>
    <t>蛋鸡淘汰数（万羽)</t>
  </si>
  <si>
    <t>肉鸡出笼数（万羽）</t>
  </si>
  <si>
    <t>谭山镇</t>
  </si>
  <si>
    <t>甲坑村一组</t>
  </si>
  <si>
    <t>郧阳区谭山添财养殖场</t>
  </si>
  <si>
    <t>王 建</t>
  </si>
  <si>
    <t>育肥猪、母猪</t>
  </si>
  <si>
    <t>乌峪村二组</t>
  </si>
  <si>
    <t>郧阳区谭山畜盛种猪场</t>
  </si>
  <si>
    <t>王艳丽</t>
  </si>
  <si>
    <t>杨溪铺镇</t>
  </si>
  <si>
    <t>刘湾村六组</t>
  </si>
  <si>
    <t>十堰市成大牧业有限公司</t>
  </si>
  <si>
    <t>何世洪</t>
  </si>
  <si>
    <t>罗沟村六组</t>
  </si>
  <si>
    <t>十堰市鹏辉农牧养殖有限公司</t>
  </si>
  <si>
    <t>叶 鹏</t>
  </si>
  <si>
    <t>关门山村四组</t>
  </si>
  <si>
    <t>十堰鹏祥养殖有限公司</t>
  </si>
  <si>
    <t>陈洪全</t>
  </si>
  <si>
    <t>风火山村三组</t>
  </si>
  <si>
    <t>十堰存海养殖专业合作社</t>
  </si>
  <si>
    <t>刘存海</t>
  </si>
  <si>
    <t xml:space="preserve">云彩山村二组 </t>
  </si>
  <si>
    <t>郧阳区杨溪中拓养殖场</t>
  </si>
  <si>
    <t>王道选</t>
  </si>
  <si>
    <t>谭家湾镇</t>
  </si>
  <si>
    <t>圩坪寺村七组</t>
  </si>
  <si>
    <t>十堰宏阳生态养殖有限公司</t>
  </si>
  <si>
    <t>洪洋林</t>
  </si>
  <si>
    <t>十堰牧安生态牧业有限公司</t>
  </si>
  <si>
    <t>刘先虎</t>
  </si>
  <si>
    <t>香炉山村三组</t>
  </si>
  <si>
    <t>十堰玉香园生态农业发展有限公司</t>
  </si>
  <si>
    <t>余长明</t>
  </si>
  <si>
    <t>谭家湾村六组</t>
  </si>
  <si>
    <t>郧阳区谭家湾荣丰养殖场</t>
  </si>
  <si>
    <t>马景山</t>
  </si>
  <si>
    <t>淘汰蛋鸡(饲养1年半)</t>
  </si>
  <si>
    <t>大柳乡</t>
  </si>
  <si>
    <t>金堂村五组</t>
  </si>
  <si>
    <t>郧阳区川华养殖场</t>
  </si>
  <si>
    <t>查亚荣</t>
  </si>
  <si>
    <t>柳陂镇</t>
  </si>
  <si>
    <t>大桥村3组</t>
  </si>
  <si>
    <t>十堰宏顺源养殖专业合作社</t>
  </si>
  <si>
    <t>朱婷婷</t>
  </si>
  <si>
    <t>沙洲村6组</t>
  </si>
  <si>
    <t>柳陂双喜养殖场</t>
  </si>
  <si>
    <t>李家国</t>
  </si>
  <si>
    <t>白桑关镇</t>
  </si>
  <si>
    <t>白桑关村八组</t>
  </si>
  <si>
    <t>十堰市杨敏养殖专业合作社</t>
  </si>
  <si>
    <t>杨 勇</t>
  </si>
  <si>
    <t>白竹沟村四组</t>
  </si>
  <si>
    <t>郧县白桑牧园养猪场</t>
  </si>
  <si>
    <t>常章华</t>
  </si>
  <si>
    <t>猴猿沟村一组</t>
  </si>
  <si>
    <t>郧阳区白桑山水牧原</t>
  </si>
  <si>
    <t>王成强</t>
  </si>
  <si>
    <t>白湾村一组</t>
  </si>
  <si>
    <t>赵爱华养猪场</t>
  </si>
  <si>
    <t>赵爱华</t>
  </si>
  <si>
    <t>阳坡村</t>
  </si>
  <si>
    <t>湖北神运农业科技股份有限公司郧县白桑分公司</t>
  </si>
  <si>
    <t>余焕清</t>
  </si>
  <si>
    <t>淘汰蛋鸡(饲养1年)</t>
  </si>
  <si>
    <t>肉鸡</t>
  </si>
  <si>
    <t>白浪镇</t>
  </si>
  <si>
    <t>丹江村一组</t>
  </si>
  <si>
    <t>刘红杰养殖场</t>
  </si>
  <si>
    <t>刘红杰</t>
  </si>
  <si>
    <t>丹江村四组</t>
  </si>
  <si>
    <t>郧阳区白浪刘慧明养殖场</t>
  </si>
  <si>
    <t>刘慧明</t>
  </si>
  <si>
    <t>东沟村四组</t>
  </si>
  <si>
    <t>郧阳区白浪镇尚氏家禽养殖厂</t>
  </si>
  <si>
    <t>尚士国</t>
  </si>
  <si>
    <t>蛋鸡</t>
  </si>
  <si>
    <t>会沟村二组</t>
  </si>
  <si>
    <t>郧阳区白浪永涛养殖场</t>
  </si>
  <si>
    <t>王永涛</t>
  </si>
  <si>
    <t>东沟村一组</t>
  </si>
  <si>
    <t>殷海洋养殖场</t>
  </si>
  <si>
    <t>殷海洋</t>
  </si>
  <si>
    <t>南化塘镇</t>
  </si>
  <si>
    <t>关帝村八组</t>
  </si>
  <si>
    <t>郧阳区南化俊圣蛋鸡养殖场</t>
  </si>
  <si>
    <t>兰金华</t>
  </si>
  <si>
    <t>郑家村4组</t>
  </si>
  <si>
    <t>郧阳区南化永盛蛋鸡养殖场</t>
  </si>
  <si>
    <t>魏建立</t>
  </si>
  <si>
    <t>盐池村五组</t>
  </si>
  <si>
    <t>郧阳区南化东升养殖厂</t>
  </si>
  <si>
    <t>王强</t>
  </si>
  <si>
    <t>马纵岭村</t>
  </si>
  <si>
    <t>郧阳区南化宇星养殖厂</t>
  </si>
  <si>
    <t>赵建国</t>
  </si>
  <si>
    <t>南化村一组</t>
  </si>
  <si>
    <t>郧阳区南化刘家奎养殖厂</t>
  </si>
  <si>
    <t>刘家奎</t>
  </si>
  <si>
    <t>郧阳区南化欣达养殖场</t>
  </si>
  <si>
    <t>冯琳琳</t>
  </si>
  <si>
    <t>南化村十三组</t>
  </si>
  <si>
    <t>郧阳区南化奋发养鸡场</t>
  </si>
  <si>
    <t>赵勇</t>
  </si>
  <si>
    <t>谢家沟村三组</t>
  </si>
  <si>
    <t>郧阳区南化德国养鸡场</t>
  </si>
  <si>
    <t>王德国</t>
  </si>
  <si>
    <t>玉皇山村四 组</t>
  </si>
  <si>
    <t>郧阳区南化民兴养鸡场</t>
  </si>
  <si>
    <t>姚明强</t>
  </si>
  <si>
    <t>郧阳区南化加皓蛋鸡养殖场</t>
  </si>
  <si>
    <t>陈磊</t>
  </si>
  <si>
    <t>郧阳区南化正东蛋鸡养殖厂</t>
  </si>
  <si>
    <t>刘正东</t>
  </si>
  <si>
    <t>杜家河村一组</t>
  </si>
  <si>
    <t>郧阳区南化路培玲养殖场</t>
  </si>
  <si>
    <t>路培玲</t>
  </si>
  <si>
    <t>东溪村一组</t>
  </si>
  <si>
    <t>郧阳区南化胡长林养鸡场</t>
  </si>
  <si>
    <t>胡长林</t>
  </si>
  <si>
    <t>三道梁村三组</t>
  </si>
  <si>
    <t>郧阳区南化兴旺养殖厂</t>
  </si>
  <si>
    <t>黄伟</t>
  </si>
  <si>
    <t>郧阳区南化甲涛蛋鸡场</t>
  </si>
  <si>
    <t>刘甲涛</t>
  </si>
  <si>
    <t>盐池村四组</t>
  </si>
  <si>
    <t>郧阳区南化传强养鸡厂</t>
  </si>
  <si>
    <t>刘传强</t>
  </si>
  <si>
    <t>杜家河六组</t>
  </si>
  <si>
    <t>郧阳区南化建华养殖场</t>
  </si>
  <si>
    <t>毕建华</t>
  </si>
  <si>
    <t>玉皇观村六组</t>
  </si>
  <si>
    <t>郧阳区南化程良忠养殖场</t>
  </si>
  <si>
    <t>程冰冰</t>
  </si>
  <si>
    <t>玉皇观村五组</t>
  </si>
  <si>
    <t>郧县南化王根养鸡厂</t>
  </si>
  <si>
    <t>王孝根</t>
  </si>
  <si>
    <t>郧阳区南化海霞养殖场</t>
  </si>
  <si>
    <t>杨志娃</t>
  </si>
  <si>
    <t>郧阳区南化华财养殖场</t>
  </si>
  <si>
    <t>毕小华</t>
  </si>
  <si>
    <t>郧阳区南化生东养殖场</t>
  </si>
  <si>
    <t>路生东</t>
  </si>
  <si>
    <t>玉皇山村三组</t>
  </si>
  <si>
    <t>郧阳区南化草茵茵蛋鸡养殖场</t>
  </si>
  <si>
    <t>姚明龙</t>
  </si>
  <si>
    <t>黄柿坪村三组</t>
  </si>
  <si>
    <t>郧阳区南化祥晟养殖场</t>
  </si>
  <si>
    <t>孔凡军</t>
  </si>
  <si>
    <t>青岩村五组</t>
  </si>
  <si>
    <t>郧阳区南化郭汉奎蛋鸡养殖厂</t>
  </si>
  <si>
    <t>郭汉奎</t>
  </si>
  <si>
    <t>淘汰蛋鸡（饲养1年半）</t>
  </si>
  <si>
    <t>大坪村</t>
  </si>
  <si>
    <t>郧阳区南化彦刚蛋鸡养殖场</t>
  </si>
  <si>
    <t>王彦刚</t>
  </si>
  <si>
    <t>码头村一组</t>
  </si>
  <si>
    <t>郧阳区南化玉泉蛋鸡养殖场</t>
  </si>
  <si>
    <t>孙培强</t>
  </si>
  <si>
    <t>西河村一组</t>
  </si>
  <si>
    <t>郧阳区南化双隆养殖场</t>
  </si>
  <si>
    <t>王涛</t>
  </si>
  <si>
    <t>青岩村八组</t>
  </si>
  <si>
    <t>郧阳区南化李氏养鸡厂</t>
  </si>
  <si>
    <t>李国兵</t>
  </si>
  <si>
    <t>化山村四组</t>
  </si>
  <si>
    <t>郧阳区南化卢波养殖场</t>
  </si>
  <si>
    <t>卢波</t>
  </si>
  <si>
    <t>关帝村六组</t>
  </si>
  <si>
    <t>郧阳区南化建林养鸡厂</t>
  </si>
  <si>
    <t>李建林</t>
  </si>
  <si>
    <t>关帝村一组</t>
  </si>
  <si>
    <t>郧阳区南化谢林养殖场</t>
  </si>
  <si>
    <t>谢萌</t>
  </si>
  <si>
    <t>化山村一组</t>
  </si>
  <si>
    <t>郧阳区南化鑫鑫养殖场</t>
  </si>
  <si>
    <t>江高华</t>
  </si>
  <si>
    <t>郧阳区南化林静养鸡场</t>
  </si>
  <si>
    <t>高元林</t>
  </si>
  <si>
    <t>李自强养殖场</t>
  </si>
  <si>
    <t>李自强</t>
  </si>
  <si>
    <t>淘汰蛋鸡（饲养1年）</t>
  </si>
  <si>
    <t>青年蛋鸡</t>
  </si>
  <si>
    <t>关帝村十组</t>
  </si>
  <si>
    <t>郧阳区南化林利养殖场</t>
  </si>
  <si>
    <t>王利</t>
  </si>
  <si>
    <t>江湾村五组</t>
  </si>
  <si>
    <t>郧阳区南化远顺养殖场</t>
  </si>
  <si>
    <t>张启云</t>
  </si>
  <si>
    <t>黄柿坪村九组</t>
  </si>
  <si>
    <t>郧阳区南化华星蛋鸡养殖场</t>
  </si>
  <si>
    <t>刘明</t>
  </si>
  <si>
    <t>郧阳区南化昌宽养殖场</t>
  </si>
  <si>
    <t>陈昌宽</t>
  </si>
  <si>
    <t>郧阳区南化夏磊蛋鸡养殖场</t>
  </si>
  <si>
    <t>夏磊</t>
  </si>
  <si>
    <t>郧阳区南化群利养殖场</t>
  </si>
  <si>
    <t>孔利敏</t>
  </si>
  <si>
    <t>郧阳区南化孔氏养殖场</t>
  </si>
  <si>
    <t>孔庆红</t>
  </si>
  <si>
    <t>郑家村十组</t>
  </si>
  <si>
    <t>郧阳区南化清泉养殖场</t>
  </si>
  <si>
    <t>孔凡学</t>
  </si>
  <si>
    <t>化山村五组</t>
  </si>
  <si>
    <t>郧阳区南化兴红养殖场</t>
  </si>
  <si>
    <t>陆兴红</t>
  </si>
  <si>
    <t>郑家村四组</t>
  </si>
  <si>
    <t>郧阳区南化浩天养殖场</t>
  </si>
  <si>
    <t>杨黄委</t>
  </si>
  <si>
    <t>郧阳区南化甲明养殖厂</t>
  </si>
  <si>
    <t>刘甲明</t>
  </si>
  <si>
    <t>盐池村七组</t>
  </si>
  <si>
    <t>郧阳区南化张书华养殖场</t>
  </si>
  <si>
    <t>张书华</t>
  </si>
  <si>
    <t>长新村五组</t>
  </si>
  <si>
    <t>郧阳区南化谢海清养殖厂</t>
  </si>
  <si>
    <t>谢海清</t>
  </si>
  <si>
    <t>关帝村五组</t>
  </si>
  <si>
    <t>郧阳区城关李德明蛋鸡养殖场</t>
  </si>
  <si>
    <t>李德明</t>
  </si>
  <si>
    <t>盐池村三组</t>
  </si>
  <si>
    <t>郧阳区南化李文华养殖厂</t>
  </si>
  <si>
    <t>李文华</t>
  </si>
  <si>
    <t>青岩村一组</t>
  </si>
  <si>
    <t>郧阳区南化孙军祥蛋鸡养殖厂</t>
  </si>
  <si>
    <t>孙军祥</t>
  </si>
  <si>
    <t>郧阳区南化王桂华天运蛋鸡养殖场</t>
  </si>
  <si>
    <t>王桂华</t>
  </si>
  <si>
    <t>郧阳区南化小芸养鸡厂</t>
  </si>
  <si>
    <t>刘健敏</t>
  </si>
  <si>
    <t>郧阳区南化华香养殖场</t>
  </si>
  <si>
    <t>张士华</t>
  </si>
  <si>
    <t>郑家村七组</t>
  </si>
  <si>
    <t>郧阳区南化煜腾养殖场</t>
  </si>
  <si>
    <t>王俊</t>
  </si>
  <si>
    <t>马纵岭村七组</t>
  </si>
  <si>
    <t>杨付华养殖场</t>
  </si>
  <si>
    <t>杨付华</t>
  </si>
  <si>
    <t>西河村四组</t>
  </si>
  <si>
    <t>孙森林养殖场</t>
  </si>
  <si>
    <t>孙森林</t>
  </si>
  <si>
    <t>郧县南化丁氏养殖场</t>
  </si>
  <si>
    <t>丁道范</t>
  </si>
  <si>
    <t>玉皇山村二组</t>
  </si>
  <si>
    <t>郧阳区学均农牧养殖场</t>
  </si>
  <si>
    <t>邓学均</t>
  </si>
  <si>
    <t>盐池村二组</t>
  </si>
  <si>
    <t>郧阳区南化乐俊养殖场</t>
  </si>
  <si>
    <t>武乐俊</t>
  </si>
  <si>
    <t>郧阳区南化焦宗杰蛋鸡养殖厂</t>
  </si>
  <si>
    <t>焦宗杰</t>
  </si>
  <si>
    <t>南化村三组</t>
  </si>
  <si>
    <t>郧县南化金丰蛋鸡养殖场</t>
  </si>
  <si>
    <t>苏建西</t>
  </si>
  <si>
    <t>郧阳区黄开书养鸡场</t>
  </si>
  <si>
    <t>黄开书</t>
  </si>
  <si>
    <t>郧阳区南化向荣养殖场</t>
  </si>
  <si>
    <t>许敬宝</t>
  </si>
  <si>
    <t>合计</t>
  </si>
  <si>
    <t>88户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</si>
</sst>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&quot;￥&quot;#,##0.00_);[Red]\(&quot;￥&quot;#,##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0.5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justify" vertical="center"/>
    </xf>
    <xf numFmtId="0" fontId="4" fillId="0" borderId="7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4"/>
  <sheetViews>
    <sheetView tabSelected="1" workbookViewId="0">
      <pane ySplit="5" topLeftCell="A41" activePane="bottomLeft" state="frozen"/>
      <selection/>
      <selection pane="bottomLeft" activeCell="S18" sqref="S18"/>
    </sheetView>
  </sheetViews>
  <sheetFormatPr defaultColWidth="9" defaultRowHeight="13.5"/>
  <cols>
    <col min="1" max="1" width="4.5" style="1" customWidth="1"/>
    <col min="2" max="2" width="5.875" style="1" customWidth="1"/>
    <col min="3" max="3" width="10.25" style="2" customWidth="1"/>
    <col min="4" max="4" width="15.625" style="3" customWidth="1"/>
    <col min="5" max="5" width="9.75" style="4" customWidth="1"/>
    <col min="6" max="6" width="6" style="4" customWidth="1"/>
    <col min="7" max="7" width="6.7" style="4" customWidth="1"/>
    <col min="8" max="8" width="6.24166666666667" style="4" customWidth="1"/>
    <col min="9" max="9" width="6.75" style="4" customWidth="1"/>
    <col min="10" max="10" width="5.45" style="4" customWidth="1"/>
    <col min="11" max="11" width="5.675" style="4" customWidth="1"/>
    <col min="12" max="12" width="8.375" style="4" customWidth="1"/>
    <col min="13" max="13" width="9.53333333333333" style="4" customWidth="1"/>
    <col min="14" max="14" width="10.5" style="4" customWidth="1"/>
    <col min="15" max="15" width="8.175" style="4" customWidth="1"/>
    <col min="16" max="16" width="8.74166666666667" style="4" customWidth="1"/>
    <col min="17" max="17" width="11.1333333333333" style="4" customWidth="1"/>
    <col min="18" max="18" width="8.875" style="5" customWidth="1"/>
    <col min="19" max="19" width="7.5" style="5" customWidth="1"/>
    <col min="20" max="16384" width="9" style="1"/>
  </cols>
  <sheetData>
    <row r="1" s="1" customFormat="1" ht="48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5"/>
      <c r="S1" s="5"/>
    </row>
    <row r="2" s="1" customFormat="1" ht="27" customHeight="1" spans="1:19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7"/>
      <c r="N2" s="8"/>
      <c r="O2" s="7"/>
      <c r="P2" s="7"/>
      <c r="Q2" s="7"/>
      <c r="R2" s="36"/>
      <c r="S2" s="36"/>
    </row>
    <row r="3" s="1" customFormat="1" ht="21.95" customHeight="1" spans="1:19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9" t="s">
        <v>7</v>
      </c>
      <c r="G3" s="9"/>
      <c r="H3" s="9"/>
      <c r="I3" s="9"/>
      <c r="J3" s="9"/>
      <c r="K3" s="9"/>
      <c r="L3" s="9"/>
      <c r="M3" s="9"/>
      <c r="N3" s="31" t="s">
        <v>8</v>
      </c>
      <c r="O3" s="32"/>
      <c r="P3" s="32"/>
      <c r="Q3" s="37"/>
      <c r="R3" s="38" t="s">
        <v>9</v>
      </c>
      <c r="S3" s="38" t="s">
        <v>10</v>
      </c>
    </row>
    <row r="4" s="1" customFormat="1" ht="29" customHeight="1" spans="1:19">
      <c r="A4" s="9"/>
      <c r="B4" s="9"/>
      <c r="C4" s="12"/>
      <c r="D4" s="11"/>
      <c r="E4" s="9"/>
      <c r="F4" s="9" t="s">
        <v>11</v>
      </c>
      <c r="G4" s="9"/>
      <c r="H4" s="9"/>
      <c r="I4" s="9"/>
      <c r="J4" s="9" t="s">
        <v>12</v>
      </c>
      <c r="K4" s="9" t="s">
        <v>13</v>
      </c>
      <c r="L4" s="9" t="s">
        <v>14</v>
      </c>
      <c r="M4" s="9"/>
      <c r="N4" s="33" t="s">
        <v>15</v>
      </c>
      <c r="O4" s="9" t="s">
        <v>16</v>
      </c>
      <c r="P4" s="9" t="s">
        <v>17</v>
      </c>
      <c r="Q4" s="9" t="s">
        <v>18</v>
      </c>
      <c r="R4" s="39"/>
      <c r="S4" s="39"/>
    </row>
    <row r="5" s="1" customFormat="1" ht="47" customHeight="1" spans="1:19">
      <c r="A5" s="9"/>
      <c r="B5" s="9"/>
      <c r="C5" s="13"/>
      <c r="D5" s="11"/>
      <c r="E5" s="9"/>
      <c r="F5" s="9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23</v>
      </c>
      <c r="L5" s="9" t="s">
        <v>24</v>
      </c>
      <c r="M5" s="9" t="s">
        <v>25</v>
      </c>
      <c r="N5" s="33"/>
      <c r="O5" s="34"/>
      <c r="P5" s="34"/>
      <c r="Q5" s="34"/>
      <c r="R5" s="40"/>
      <c r="S5" s="40"/>
    </row>
    <row r="6" s="1" customFormat="1" ht="27" spans="1:19">
      <c r="A6" s="15">
        <v>1</v>
      </c>
      <c r="B6" s="15" t="s">
        <v>26</v>
      </c>
      <c r="C6" s="15" t="s">
        <v>27</v>
      </c>
      <c r="D6" s="16" t="s">
        <v>28</v>
      </c>
      <c r="E6" s="15" t="s">
        <v>29</v>
      </c>
      <c r="F6" s="15">
        <v>2830</v>
      </c>
      <c r="G6" s="15">
        <v>50</v>
      </c>
      <c r="H6" s="15">
        <v>2495</v>
      </c>
      <c r="I6" s="15">
        <v>285</v>
      </c>
      <c r="J6" s="15"/>
      <c r="K6" s="15"/>
      <c r="L6" s="15"/>
      <c r="M6" s="15"/>
      <c r="N6" s="35" t="s">
        <v>30</v>
      </c>
      <c r="O6" s="15">
        <v>2830</v>
      </c>
      <c r="P6" s="15">
        <v>2.8</v>
      </c>
      <c r="Q6" s="15">
        <v>1</v>
      </c>
      <c r="R6" s="41">
        <f>O6*P6*Q6</f>
        <v>7924</v>
      </c>
      <c r="S6" s="42">
        <f>R6</f>
        <v>7924</v>
      </c>
    </row>
    <row r="7" s="1" customFormat="1" ht="27" spans="1:19">
      <c r="A7" s="15">
        <v>2</v>
      </c>
      <c r="B7" s="15" t="s">
        <v>26</v>
      </c>
      <c r="C7" s="15" t="s">
        <v>31</v>
      </c>
      <c r="D7" s="17" t="s">
        <v>32</v>
      </c>
      <c r="E7" s="15" t="s">
        <v>33</v>
      </c>
      <c r="F7" s="15">
        <v>2466</v>
      </c>
      <c r="G7" s="15">
        <v>450</v>
      </c>
      <c r="H7" s="15">
        <v>1479</v>
      </c>
      <c r="I7" s="15">
        <v>537</v>
      </c>
      <c r="J7" s="15"/>
      <c r="K7" s="15"/>
      <c r="L7" s="15"/>
      <c r="M7" s="15"/>
      <c r="N7" s="35" t="s">
        <v>30</v>
      </c>
      <c r="O7" s="15">
        <v>2466</v>
      </c>
      <c r="P7" s="15">
        <v>2.8</v>
      </c>
      <c r="Q7" s="15">
        <v>1</v>
      </c>
      <c r="R7" s="41">
        <f t="shared" ref="R7:R25" si="0">O7*P7*Q7</f>
        <v>6904.8</v>
      </c>
      <c r="S7" s="42">
        <f t="shared" ref="S7:S38" si="1">R7</f>
        <v>6904.8</v>
      </c>
    </row>
    <row r="8" s="1" customFormat="1" ht="27" spans="1:19">
      <c r="A8" s="15">
        <v>3</v>
      </c>
      <c r="B8" s="15" t="s">
        <v>34</v>
      </c>
      <c r="C8" s="17" t="s">
        <v>35</v>
      </c>
      <c r="D8" s="17" t="s">
        <v>36</v>
      </c>
      <c r="E8" s="15" t="s">
        <v>37</v>
      </c>
      <c r="F8" s="15">
        <v>5534</v>
      </c>
      <c r="G8" s="15">
        <v>1500</v>
      </c>
      <c r="H8" s="15">
        <v>3497</v>
      </c>
      <c r="I8" s="15">
        <v>537</v>
      </c>
      <c r="J8" s="15"/>
      <c r="K8" s="15"/>
      <c r="L8" s="15"/>
      <c r="M8" s="15"/>
      <c r="N8" s="35" t="s">
        <v>30</v>
      </c>
      <c r="O8" s="15">
        <v>5534</v>
      </c>
      <c r="P8" s="15">
        <v>2.8</v>
      </c>
      <c r="Q8" s="15">
        <v>1</v>
      </c>
      <c r="R8" s="41">
        <f t="shared" si="0"/>
        <v>15495.2</v>
      </c>
      <c r="S8" s="42">
        <f t="shared" si="1"/>
        <v>15495.2</v>
      </c>
    </row>
    <row r="9" s="1" customFormat="1" ht="27" spans="1:19">
      <c r="A9" s="15">
        <v>4</v>
      </c>
      <c r="B9" s="15" t="s">
        <v>34</v>
      </c>
      <c r="C9" s="17" t="s">
        <v>38</v>
      </c>
      <c r="D9" s="17" t="s">
        <v>39</v>
      </c>
      <c r="E9" s="15" t="s">
        <v>40</v>
      </c>
      <c r="F9" s="15">
        <v>4912</v>
      </c>
      <c r="G9" s="15">
        <v>0</v>
      </c>
      <c r="H9" s="15">
        <v>4248</v>
      </c>
      <c r="I9" s="15">
        <v>664</v>
      </c>
      <c r="J9" s="15"/>
      <c r="K9" s="15"/>
      <c r="L9" s="15"/>
      <c r="M9" s="15"/>
      <c r="N9" s="35" t="s">
        <v>30</v>
      </c>
      <c r="O9" s="15">
        <v>4912</v>
      </c>
      <c r="P9" s="15">
        <v>2.8</v>
      </c>
      <c r="Q9" s="15">
        <v>1</v>
      </c>
      <c r="R9" s="41">
        <f t="shared" si="0"/>
        <v>13753.6</v>
      </c>
      <c r="S9" s="42">
        <f t="shared" si="1"/>
        <v>13753.6</v>
      </c>
    </row>
    <row r="10" s="1" customFormat="1" ht="27" spans="1:19">
      <c r="A10" s="15">
        <v>5</v>
      </c>
      <c r="B10" s="15" t="s">
        <v>34</v>
      </c>
      <c r="C10" s="17" t="s">
        <v>41</v>
      </c>
      <c r="D10" s="17" t="s">
        <v>42</v>
      </c>
      <c r="E10" s="15" t="s">
        <v>43</v>
      </c>
      <c r="F10" s="15">
        <v>3043</v>
      </c>
      <c r="G10" s="15">
        <v>300</v>
      </c>
      <c r="H10" s="15">
        <v>2532</v>
      </c>
      <c r="I10" s="15">
        <v>211</v>
      </c>
      <c r="J10" s="15"/>
      <c r="K10" s="15"/>
      <c r="L10" s="15"/>
      <c r="M10" s="15"/>
      <c r="N10" s="35" t="s">
        <v>30</v>
      </c>
      <c r="O10" s="15">
        <v>3043</v>
      </c>
      <c r="P10" s="15">
        <v>2.8</v>
      </c>
      <c r="Q10" s="15">
        <v>1</v>
      </c>
      <c r="R10" s="41">
        <f t="shared" si="0"/>
        <v>8520.4</v>
      </c>
      <c r="S10" s="42">
        <f t="shared" si="1"/>
        <v>8520.4</v>
      </c>
    </row>
    <row r="11" s="1" customFormat="1" ht="27" spans="1:19">
      <c r="A11" s="15">
        <v>6</v>
      </c>
      <c r="B11" s="15" t="s">
        <v>34</v>
      </c>
      <c r="C11" s="17" t="s">
        <v>44</v>
      </c>
      <c r="D11" s="17" t="s">
        <v>45</v>
      </c>
      <c r="E11" s="15" t="s">
        <v>46</v>
      </c>
      <c r="F11" s="15">
        <v>748</v>
      </c>
      <c r="G11" s="15">
        <v>30</v>
      </c>
      <c r="H11" s="15">
        <v>718</v>
      </c>
      <c r="I11" s="15">
        <v>0</v>
      </c>
      <c r="J11" s="15"/>
      <c r="K11" s="15"/>
      <c r="L11" s="15"/>
      <c r="M11" s="15"/>
      <c r="N11" s="35" t="s">
        <v>30</v>
      </c>
      <c r="O11" s="15">
        <v>748</v>
      </c>
      <c r="P11" s="15">
        <v>2.8</v>
      </c>
      <c r="Q11" s="15">
        <v>1</v>
      </c>
      <c r="R11" s="41">
        <f t="shared" si="0"/>
        <v>2094.4</v>
      </c>
      <c r="S11" s="42">
        <f t="shared" si="1"/>
        <v>2094.4</v>
      </c>
    </row>
    <row r="12" s="1" customFormat="1" ht="27" spans="1:19">
      <c r="A12" s="15">
        <v>7</v>
      </c>
      <c r="B12" s="15" t="s">
        <v>34</v>
      </c>
      <c r="C12" s="17" t="s">
        <v>47</v>
      </c>
      <c r="D12" s="17" t="s">
        <v>48</v>
      </c>
      <c r="E12" s="15" t="s">
        <v>49</v>
      </c>
      <c r="F12" s="15">
        <v>2351</v>
      </c>
      <c r="G12" s="15">
        <v>55</v>
      </c>
      <c r="H12" s="15">
        <v>2241</v>
      </c>
      <c r="I12" s="15">
        <v>55</v>
      </c>
      <c r="J12" s="15"/>
      <c r="K12" s="15"/>
      <c r="L12" s="15"/>
      <c r="M12" s="15"/>
      <c r="N12" s="35" t="s">
        <v>30</v>
      </c>
      <c r="O12" s="15">
        <v>2351</v>
      </c>
      <c r="P12" s="15">
        <v>2.8</v>
      </c>
      <c r="Q12" s="15">
        <v>1</v>
      </c>
      <c r="R12" s="41">
        <f t="shared" si="0"/>
        <v>6582.8</v>
      </c>
      <c r="S12" s="42">
        <f t="shared" si="1"/>
        <v>6582.8</v>
      </c>
    </row>
    <row r="13" s="1" customFormat="1" ht="27" spans="1:19">
      <c r="A13" s="15">
        <v>8</v>
      </c>
      <c r="B13" s="15" t="s">
        <v>50</v>
      </c>
      <c r="C13" s="17" t="s">
        <v>51</v>
      </c>
      <c r="D13" s="17" t="s">
        <v>52</v>
      </c>
      <c r="E13" s="15" t="s">
        <v>53</v>
      </c>
      <c r="F13" s="15">
        <v>23739</v>
      </c>
      <c r="G13" s="15">
        <v>1200</v>
      </c>
      <c r="H13" s="15">
        <v>19790</v>
      </c>
      <c r="I13" s="15">
        <v>2749</v>
      </c>
      <c r="J13" s="15"/>
      <c r="K13" s="15"/>
      <c r="L13" s="15"/>
      <c r="M13" s="15"/>
      <c r="N13" s="35" t="s">
        <v>30</v>
      </c>
      <c r="O13" s="15">
        <v>23739</v>
      </c>
      <c r="P13" s="15">
        <v>2.8</v>
      </c>
      <c r="Q13" s="15">
        <v>1</v>
      </c>
      <c r="R13" s="41">
        <f t="shared" si="0"/>
        <v>66469.2</v>
      </c>
      <c r="S13" s="42">
        <f t="shared" si="1"/>
        <v>66469.2</v>
      </c>
    </row>
    <row r="14" s="1" customFormat="1" ht="27" spans="1:19">
      <c r="A14" s="15">
        <v>9</v>
      </c>
      <c r="B14" s="15" t="s">
        <v>50</v>
      </c>
      <c r="C14" s="17" t="s">
        <v>51</v>
      </c>
      <c r="D14" s="17" t="s">
        <v>54</v>
      </c>
      <c r="E14" s="15" t="s">
        <v>55</v>
      </c>
      <c r="F14" s="15">
        <v>5446</v>
      </c>
      <c r="G14" s="15">
        <v>0</v>
      </c>
      <c r="H14" s="15">
        <v>5446</v>
      </c>
      <c r="I14" s="15">
        <v>0</v>
      </c>
      <c r="J14" s="15"/>
      <c r="K14" s="15"/>
      <c r="L14" s="15"/>
      <c r="M14" s="15"/>
      <c r="N14" s="35" t="s">
        <v>30</v>
      </c>
      <c r="O14" s="15">
        <v>5446</v>
      </c>
      <c r="P14" s="15">
        <v>2.8</v>
      </c>
      <c r="Q14" s="15">
        <v>1</v>
      </c>
      <c r="R14" s="41">
        <f t="shared" si="0"/>
        <v>15248.8</v>
      </c>
      <c r="S14" s="42">
        <f t="shared" si="1"/>
        <v>15248.8</v>
      </c>
    </row>
    <row r="15" s="1" customFormat="1" ht="40.5" spans="1:19">
      <c r="A15" s="15">
        <v>10</v>
      </c>
      <c r="B15" s="15" t="s">
        <v>50</v>
      </c>
      <c r="C15" s="17" t="s">
        <v>56</v>
      </c>
      <c r="D15" s="17" t="s">
        <v>57</v>
      </c>
      <c r="E15" s="15" t="s">
        <v>58</v>
      </c>
      <c r="F15" s="15">
        <v>5743</v>
      </c>
      <c r="G15" s="15">
        <v>300</v>
      </c>
      <c r="H15" s="15">
        <v>4450</v>
      </c>
      <c r="I15" s="15">
        <v>993</v>
      </c>
      <c r="J15" s="15"/>
      <c r="K15" s="15"/>
      <c r="L15" s="15"/>
      <c r="M15" s="15"/>
      <c r="N15" s="35" t="s">
        <v>30</v>
      </c>
      <c r="O15" s="15">
        <v>5743</v>
      </c>
      <c r="P15" s="15">
        <v>2.8</v>
      </c>
      <c r="Q15" s="15">
        <v>1</v>
      </c>
      <c r="R15" s="41">
        <f t="shared" si="0"/>
        <v>16080.4</v>
      </c>
      <c r="S15" s="42">
        <f t="shared" si="1"/>
        <v>16080.4</v>
      </c>
    </row>
    <row r="16" s="1" customFormat="1" ht="40.5" spans="1:19">
      <c r="A16" s="15">
        <v>11</v>
      </c>
      <c r="B16" s="15" t="s">
        <v>50</v>
      </c>
      <c r="C16" s="18" t="s">
        <v>59</v>
      </c>
      <c r="D16" s="19" t="s">
        <v>60</v>
      </c>
      <c r="E16" s="15" t="s">
        <v>61</v>
      </c>
      <c r="F16" s="15"/>
      <c r="G16" s="15"/>
      <c r="H16" s="15"/>
      <c r="I16" s="15"/>
      <c r="J16" s="15"/>
      <c r="K16" s="15"/>
      <c r="L16" s="15">
        <v>2.5</v>
      </c>
      <c r="M16" s="15"/>
      <c r="N16" s="15" t="s">
        <v>62</v>
      </c>
      <c r="O16" s="15">
        <v>13000</v>
      </c>
      <c r="P16" s="15">
        <v>0.3</v>
      </c>
      <c r="Q16" s="15">
        <v>1.5</v>
      </c>
      <c r="R16" s="41">
        <f t="shared" si="0"/>
        <v>5850</v>
      </c>
      <c r="S16" s="42">
        <f t="shared" si="1"/>
        <v>5850</v>
      </c>
    </row>
    <row r="17" s="1" customFormat="1" ht="27" spans="1:19">
      <c r="A17" s="15">
        <v>12</v>
      </c>
      <c r="B17" s="15" t="s">
        <v>63</v>
      </c>
      <c r="C17" s="17" t="s">
        <v>64</v>
      </c>
      <c r="D17" s="17" t="s">
        <v>65</v>
      </c>
      <c r="E17" s="15" t="s">
        <v>66</v>
      </c>
      <c r="F17" s="15">
        <v>6957</v>
      </c>
      <c r="G17" s="15">
        <v>1080</v>
      </c>
      <c r="H17" s="15">
        <v>5877</v>
      </c>
      <c r="I17" s="15">
        <v>0</v>
      </c>
      <c r="J17" s="15"/>
      <c r="K17" s="15"/>
      <c r="L17" s="15"/>
      <c r="M17" s="15"/>
      <c r="N17" s="35" t="s">
        <v>30</v>
      </c>
      <c r="O17" s="15">
        <v>6957</v>
      </c>
      <c r="P17" s="15">
        <v>2.8</v>
      </c>
      <c r="Q17" s="15">
        <v>1</v>
      </c>
      <c r="R17" s="41">
        <f t="shared" si="0"/>
        <v>19479.6</v>
      </c>
      <c r="S17" s="42">
        <f t="shared" si="1"/>
        <v>19479.6</v>
      </c>
    </row>
    <row r="18" s="1" customFormat="1" ht="27" spans="1:19">
      <c r="A18" s="15">
        <v>13</v>
      </c>
      <c r="B18" s="15" t="s">
        <v>67</v>
      </c>
      <c r="C18" s="17" t="s">
        <v>68</v>
      </c>
      <c r="D18" s="20" t="s">
        <v>69</v>
      </c>
      <c r="E18" s="21" t="s">
        <v>70</v>
      </c>
      <c r="F18" s="15">
        <v>2827</v>
      </c>
      <c r="G18" s="15">
        <v>100</v>
      </c>
      <c r="H18" s="15">
        <v>2727</v>
      </c>
      <c r="I18" s="15">
        <v>0</v>
      </c>
      <c r="J18" s="15"/>
      <c r="K18" s="15"/>
      <c r="L18" s="15"/>
      <c r="M18" s="15"/>
      <c r="N18" s="35" t="s">
        <v>30</v>
      </c>
      <c r="O18" s="15">
        <v>2827</v>
      </c>
      <c r="P18" s="15">
        <v>2.8</v>
      </c>
      <c r="Q18" s="15">
        <v>1</v>
      </c>
      <c r="R18" s="41">
        <f t="shared" si="0"/>
        <v>7915.6</v>
      </c>
      <c r="S18" s="42">
        <f t="shared" si="1"/>
        <v>7915.6</v>
      </c>
    </row>
    <row r="19" s="1" customFormat="1" ht="27" spans="1:19">
      <c r="A19" s="15">
        <v>14</v>
      </c>
      <c r="B19" s="15" t="s">
        <v>67</v>
      </c>
      <c r="C19" s="17" t="s">
        <v>71</v>
      </c>
      <c r="D19" s="20" t="s">
        <v>72</v>
      </c>
      <c r="E19" s="22" t="s">
        <v>73</v>
      </c>
      <c r="F19" s="15">
        <v>4657</v>
      </c>
      <c r="G19" s="15">
        <v>1200</v>
      </c>
      <c r="H19" s="15">
        <v>3457</v>
      </c>
      <c r="I19" s="15">
        <v>0</v>
      </c>
      <c r="J19" s="15"/>
      <c r="K19" s="15"/>
      <c r="L19" s="15"/>
      <c r="M19" s="15"/>
      <c r="N19" s="35" t="s">
        <v>30</v>
      </c>
      <c r="O19" s="15">
        <v>4657</v>
      </c>
      <c r="P19" s="15">
        <v>2.8</v>
      </c>
      <c r="Q19" s="15">
        <v>1</v>
      </c>
      <c r="R19" s="41">
        <f t="shared" si="0"/>
        <v>13039.6</v>
      </c>
      <c r="S19" s="42">
        <f t="shared" si="1"/>
        <v>13039.6</v>
      </c>
    </row>
    <row r="20" s="1" customFormat="1" ht="27" spans="1:19">
      <c r="A20" s="15">
        <v>15</v>
      </c>
      <c r="B20" s="15" t="s">
        <v>74</v>
      </c>
      <c r="C20" s="17" t="s">
        <v>75</v>
      </c>
      <c r="D20" s="17" t="s">
        <v>76</v>
      </c>
      <c r="E20" s="15" t="s">
        <v>77</v>
      </c>
      <c r="F20" s="15">
        <v>5873</v>
      </c>
      <c r="G20" s="15">
        <v>450</v>
      </c>
      <c r="H20" s="15">
        <v>4536</v>
      </c>
      <c r="I20" s="15">
        <v>887</v>
      </c>
      <c r="J20" s="15"/>
      <c r="K20" s="15"/>
      <c r="L20" s="15"/>
      <c r="M20" s="15"/>
      <c r="N20" s="35" t="s">
        <v>30</v>
      </c>
      <c r="O20" s="15">
        <v>5873</v>
      </c>
      <c r="P20" s="15">
        <v>2.8</v>
      </c>
      <c r="Q20" s="15">
        <v>1</v>
      </c>
      <c r="R20" s="41">
        <f t="shared" si="0"/>
        <v>16444.4</v>
      </c>
      <c r="S20" s="42">
        <f t="shared" si="1"/>
        <v>16444.4</v>
      </c>
    </row>
    <row r="21" s="1" customFormat="1" ht="27" spans="1:19">
      <c r="A21" s="15">
        <v>16</v>
      </c>
      <c r="B21" s="15" t="s">
        <v>74</v>
      </c>
      <c r="C21" s="17" t="s">
        <v>78</v>
      </c>
      <c r="D21" s="17" t="s">
        <v>79</v>
      </c>
      <c r="E21" s="15" t="s">
        <v>80</v>
      </c>
      <c r="F21" s="15">
        <v>3878</v>
      </c>
      <c r="G21" s="15">
        <v>450</v>
      </c>
      <c r="H21" s="15">
        <v>3176</v>
      </c>
      <c r="I21" s="15">
        <v>252</v>
      </c>
      <c r="J21" s="15"/>
      <c r="K21" s="15"/>
      <c r="L21" s="15"/>
      <c r="M21" s="15"/>
      <c r="N21" s="35" t="s">
        <v>30</v>
      </c>
      <c r="O21" s="15">
        <v>3878</v>
      </c>
      <c r="P21" s="15">
        <v>2.8</v>
      </c>
      <c r="Q21" s="15">
        <v>1</v>
      </c>
      <c r="R21" s="41">
        <f t="shared" si="0"/>
        <v>10858.4</v>
      </c>
      <c r="S21" s="42">
        <f t="shared" si="1"/>
        <v>10858.4</v>
      </c>
    </row>
    <row r="22" s="1" customFormat="1" ht="27" spans="1:19">
      <c r="A22" s="15">
        <v>17</v>
      </c>
      <c r="B22" s="15" t="s">
        <v>74</v>
      </c>
      <c r="C22" s="17" t="s">
        <v>81</v>
      </c>
      <c r="D22" s="17" t="s">
        <v>82</v>
      </c>
      <c r="E22" s="15" t="s">
        <v>83</v>
      </c>
      <c r="F22" s="15">
        <v>4258</v>
      </c>
      <c r="G22" s="15">
        <v>50</v>
      </c>
      <c r="H22" s="15">
        <v>3980</v>
      </c>
      <c r="I22" s="15">
        <v>228</v>
      </c>
      <c r="J22" s="15"/>
      <c r="K22" s="15"/>
      <c r="L22" s="15"/>
      <c r="M22" s="15"/>
      <c r="N22" s="35" t="s">
        <v>30</v>
      </c>
      <c r="O22" s="15">
        <v>4258</v>
      </c>
      <c r="P22" s="15">
        <v>2.8</v>
      </c>
      <c r="Q22" s="15">
        <v>1</v>
      </c>
      <c r="R22" s="41">
        <f t="shared" si="0"/>
        <v>11922.4</v>
      </c>
      <c r="S22" s="42">
        <f t="shared" si="1"/>
        <v>11922.4</v>
      </c>
    </row>
    <row r="23" s="1" customFormat="1" ht="27" spans="1:19">
      <c r="A23" s="15">
        <v>18</v>
      </c>
      <c r="B23" s="15" t="s">
        <v>74</v>
      </c>
      <c r="C23" s="23" t="s">
        <v>84</v>
      </c>
      <c r="D23" s="23" t="s">
        <v>85</v>
      </c>
      <c r="E23" s="24" t="s">
        <v>86</v>
      </c>
      <c r="F23" s="15">
        <v>1686</v>
      </c>
      <c r="G23" s="15">
        <v>50</v>
      </c>
      <c r="H23" s="15">
        <v>1634</v>
      </c>
      <c r="I23" s="15">
        <v>2</v>
      </c>
      <c r="J23" s="15"/>
      <c r="K23" s="15"/>
      <c r="L23" s="15"/>
      <c r="M23" s="15"/>
      <c r="N23" s="35" t="s">
        <v>30</v>
      </c>
      <c r="O23" s="15">
        <v>1686</v>
      </c>
      <c r="P23" s="15">
        <v>2.8</v>
      </c>
      <c r="Q23" s="15">
        <v>1</v>
      </c>
      <c r="R23" s="41">
        <f t="shared" si="0"/>
        <v>4720.8</v>
      </c>
      <c r="S23" s="42">
        <f t="shared" si="1"/>
        <v>4720.8</v>
      </c>
    </row>
    <row r="24" s="1" customFormat="1" ht="27" spans="1:19">
      <c r="A24" s="25">
        <v>19</v>
      </c>
      <c r="B24" s="15" t="s">
        <v>74</v>
      </c>
      <c r="C24" s="15" t="s">
        <v>87</v>
      </c>
      <c r="D24" s="19" t="s">
        <v>88</v>
      </c>
      <c r="E24" s="15" t="s">
        <v>89</v>
      </c>
      <c r="F24" s="15"/>
      <c r="G24" s="15"/>
      <c r="H24" s="15"/>
      <c r="I24" s="15"/>
      <c r="J24" s="15"/>
      <c r="K24" s="15"/>
      <c r="L24" s="15">
        <v>2.36</v>
      </c>
      <c r="M24" s="24"/>
      <c r="N24" s="15" t="s">
        <v>90</v>
      </c>
      <c r="O24" s="24">
        <v>23600</v>
      </c>
      <c r="P24" s="24">
        <v>0.3</v>
      </c>
      <c r="Q24" s="24">
        <v>1</v>
      </c>
      <c r="R24" s="41">
        <f t="shared" si="0"/>
        <v>7080</v>
      </c>
      <c r="S24" s="43">
        <v>10545</v>
      </c>
    </row>
    <row r="25" s="1" customFormat="1" spans="1:19">
      <c r="A25" s="26"/>
      <c r="B25" s="15"/>
      <c r="C25" s="15"/>
      <c r="D25" s="19"/>
      <c r="E25" s="15"/>
      <c r="F25" s="15"/>
      <c r="G25" s="15"/>
      <c r="H25" s="15"/>
      <c r="I25" s="15"/>
      <c r="J25" s="15"/>
      <c r="K25" s="15"/>
      <c r="L25" s="15"/>
      <c r="M25" s="15">
        <v>2.31</v>
      </c>
      <c r="N25" s="24" t="s">
        <v>91</v>
      </c>
      <c r="O25" s="15">
        <v>23100</v>
      </c>
      <c r="P25" s="15">
        <v>0.15</v>
      </c>
      <c r="Q25" s="15">
        <v>1</v>
      </c>
      <c r="R25" s="41">
        <f t="shared" si="0"/>
        <v>3465</v>
      </c>
      <c r="S25" s="44"/>
    </row>
    <row r="26" s="1" customFormat="1" ht="40.5" spans="1:19">
      <c r="A26" s="15">
        <v>20</v>
      </c>
      <c r="B26" s="15" t="s">
        <v>92</v>
      </c>
      <c r="C26" s="27" t="s">
        <v>93</v>
      </c>
      <c r="D26" s="19" t="s">
        <v>94</v>
      </c>
      <c r="E26" s="15" t="s">
        <v>95</v>
      </c>
      <c r="F26" s="15"/>
      <c r="G26" s="15"/>
      <c r="H26" s="15"/>
      <c r="I26" s="15"/>
      <c r="J26" s="15"/>
      <c r="K26" s="15"/>
      <c r="L26" s="15">
        <v>0.725</v>
      </c>
      <c r="M26" s="15"/>
      <c r="N26" s="15" t="s">
        <v>62</v>
      </c>
      <c r="O26" s="15">
        <v>7250</v>
      </c>
      <c r="P26" s="15">
        <v>0.3</v>
      </c>
      <c r="Q26" s="15">
        <v>1.5</v>
      </c>
      <c r="R26" s="41">
        <f t="shared" ref="R26:R31" si="2">O26*P26*Q26</f>
        <v>3262.5</v>
      </c>
      <c r="S26" s="42">
        <f t="shared" si="1"/>
        <v>3262.5</v>
      </c>
    </row>
    <row r="27" s="1" customFormat="1" ht="40.5" spans="1:19">
      <c r="A27" s="15">
        <v>21</v>
      </c>
      <c r="B27" s="15" t="s">
        <v>92</v>
      </c>
      <c r="C27" s="27" t="s">
        <v>96</v>
      </c>
      <c r="D27" s="19" t="s">
        <v>97</v>
      </c>
      <c r="E27" s="15" t="s">
        <v>98</v>
      </c>
      <c r="F27" s="15"/>
      <c r="G27" s="15"/>
      <c r="H27" s="15"/>
      <c r="I27" s="15"/>
      <c r="J27" s="15"/>
      <c r="K27" s="15"/>
      <c r="L27" s="15">
        <v>0.65</v>
      </c>
      <c r="M27" s="24"/>
      <c r="N27" s="15" t="s">
        <v>62</v>
      </c>
      <c r="O27" s="24">
        <v>6500</v>
      </c>
      <c r="P27" s="15">
        <v>0.3</v>
      </c>
      <c r="Q27" s="24">
        <v>1.5</v>
      </c>
      <c r="R27" s="41">
        <f t="shared" si="2"/>
        <v>2925</v>
      </c>
      <c r="S27" s="42">
        <f t="shared" si="1"/>
        <v>2925</v>
      </c>
    </row>
    <row r="28" s="1" customFormat="1" ht="27" spans="1:19">
      <c r="A28" s="15">
        <v>22</v>
      </c>
      <c r="B28" s="15" t="s">
        <v>92</v>
      </c>
      <c r="C28" s="27" t="s">
        <v>99</v>
      </c>
      <c r="D28" s="19" t="s">
        <v>100</v>
      </c>
      <c r="E28" s="15" t="s">
        <v>101</v>
      </c>
      <c r="F28" s="15"/>
      <c r="G28" s="15"/>
      <c r="H28" s="15"/>
      <c r="I28" s="15"/>
      <c r="J28" s="15"/>
      <c r="K28" s="15"/>
      <c r="L28" s="15">
        <v>1.17</v>
      </c>
      <c r="M28" s="15"/>
      <c r="N28" s="15" t="s">
        <v>102</v>
      </c>
      <c r="O28" s="15">
        <v>11700</v>
      </c>
      <c r="P28" s="15">
        <v>0.3</v>
      </c>
      <c r="Q28" s="15">
        <v>1</v>
      </c>
      <c r="R28" s="41">
        <f t="shared" si="2"/>
        <v>3510</v>
      </c>
      <c r="S28" s="42">
        <f t="shared" si="1"/>
        <v>3510</v>
      </c>
    </row>
    <row r="29" s="1" customFormat="1" ht="40.5" spans="1:19">
      <c r="A29" s="15">
        <v>23</v>
      </c>
      <c r="B29" s="15" t="s">
        <v>92</v>
      </c>
      <c r="C29" s="27" t="s">
        <v>103</v>
      </c>
      <c r="D29" s="19" t="s">
        <v>104</v>
      </c>
      <c r="E29" s="15" t="s">
        <v>105</v>
      </c>
      <c r="F29" s="15"/>
      <c r="G29" s="15"/>
      <c r="H29" s="15"/>
      <c r="I29" s="15"/>
      <c r="J29" s="15"/>
      <c r="K29" s="15"/>
      <c r="L29" s="15">
        <v>1.0455</v>
      </c>
      <c r="M29" s="24"/>
      <c r="N29" s="15" t="s">
        <v>62</v>
      </c>
      <c r="O29" s="24">
        <v>10455</v>
      </c>
      <c r="P29" s="15">
        <v>0.3</v>
      </c>
      <c r="Q29" s="24">
        <v>1.5</v>
      </c>
      <c r="R29" s="41">
        <f t="shared" si="2"/>
        <v>4704.75</v>
      </c>
      <c r="S29" s="42">
        <f t="shared" si="1"/>
        <v>4704.75</v>
      </c>
    </row>
    <row r="30" s="1" customFormat="1" ht="40.5" spans="1:19">
      <c r="A30" s="15">
        <v>24</v>
      </c>
      <c r="B30" s="15" t="s">
        <v>92</v>
      </c>
      <c r="C30" s="27" t="s">
        <v>106</v>
      </c>
      <c r="D30" s="19" t="s">
        <v>107</v>
      </c>
      <c r="E30" s="15" t="s">
        <v>108</v>
      </c>
      <c r="F30" s="15"/>
      <c r="G30" s="15"/>
      <c r="H30" s="15"/>
      <c r="I30" s="15"/>
      <c r="J30" s="15"/>
      <c r="K30" s="15"/>
      <c r="L30" s="15">
        <v>0.7899</v>
      </c>
      <c r="M30" s="24"/>
      <c r="N30" s="15" t="s">
        <v>62</v>
      </c>
      <c r="O30" s="24">
        <v>7899</v>
      </c>
      <c r="P30" s="15">
        <v>0.3</v>
      </c>
      <c r="Q30" s="24">
        <v>1.5</v>
      </c>
      <c r="R30" s="41">
        <f t="shared" si="2"/>
        <v>3554.55</v>
      </c>
      <c r="S30" s="42">
        <f t="shared" si="1"/>
        <v>3554.55</v>
      </c>
    </row>
    <row r="31" s="1" customFormat="1" ht="27" spans="1:19">
      <c r="A31" s="15">
        <v>25</v>
      </c>
      <c r="B31" s="15" t="s">
        <v>109</v>
      </c>
      <c r="C31" s="19" t="s">
        <v>110</v>
      </c>
      <c r="D31" s="19" t="s">
        <v>111</v>
      </c>
      <c r="E31" s="15" t="s">
        <v>112</v>
      </c>
      <c r="F31" s="15"/>
      <c r="G31" s="15"/>
      <c r="H31" s="15"/>
      <c r="I31" s="15"/>
      <c r="J31" s="15"/>
      <c r="K31" s="15"/>
      <c r="L31" s="15">
        <v>1.25</v>
      </c>
      <c r="M31" s="15"/>
      <c r="N31" s="15" t="s">
        <v>102</v>
      </c>
      <c r="O31" s="15">
        <v>12500</v>
      </c>
      <c r="P31" s="15">
        <v>0.3</v>
      </c>
      <c r="Q31" s="15">
        <v>1</v>
      </c>
      <c r="R31" s="41">
        <f t="shared" si="2"/>
        <v>3750</v>
      </c>
      <c r="S31" s="42">
        <f t="shared" si="1"/>
        <v>3750</v>
      </c>
    </row>
    <row r="32" s="1" customFormat="1" ht="27" spans="1:19">
      <c r="A32" s="15">
        <v>26</v>
      </c>
      <c r="B32" s="15" t="s">
        <v>109</v>
      </c>
      <c r="C32" s="19" t="s">
        <v>113</v>
      </c>
      <c r="D32" s="19" t="s">
        <v>114</v>
      </c>
      <c r="E32" s="15" t="s">
        <v>115</v>
      </c>
      <c r="F32" s="15"/>
      <c r="G32" s="15"/>
      <c r="H32" s="15"/>
      <c r="I32" s="15"/>
      <c r="J32" s="15"/>
      <c r="K32" s="15"/>
      <c r="L32" s="15">
        <v>3.78</v>
      </c>
      <c r="M32" s="24"/>
      <c r="N32" s="15" t="s">
        <v>102</v>
      </c>
      <c r="O32" s="24">
        <v>37800</v>
      </c>
      <c r="P32" s="24">
        <v>0.3</v>
      </c>
      <c r="Q32" s="24">
        <v>1</v>
      </c>
      <c r="R32" s="41">
        <f t="shared" ref="R32:R63" si="3">O32*P32*Q32</f>
        <v>11340</v>
      </c>
      <c r="S32" s="42">
        <f t="shared" si="1"/>
        <v>11340</v>
      </c>
    </row>
    <row r="33" s="1" customFormat="1" ht="27" spans="1:19">
      <c r="A33" s="15">
        <v>27</v>
      </c>
      <c r="B33" s="15" t="s">
        <v>109</v>
      </c>
      <c r="C33" s="19" t="s">
        <v>116</v>
      </c>
      <c r="D33" s="19" t="s">
        <v>117</v>
      </c>
      <c r="E33" s="15" t="s">
        <v>118</v>
      </c>
      <c r="F33" s="15"/>
      <c r="G33" s="15"/>
      <c r="H33" s="15"/>
      <c r="I33" s="15"/>
      <c r="J33" s="15"/>
      <c r="K33" s="15"/>
      <c r="L33" s="15">
        <v>0.98</v>
      </c>
      <c r="M33" s="24"/>
      <c r="N33" s="15" t="s">
        <v>102</v>
      </c>
      <c r="O33" s="15">
        <v>9800</v>
      </c>
      <c r="P33" s="24">
        <v>0.3</v>
      </c>
      <c r="Q33" s="24">
        <v>1</v>
      </c>
      <c r="R33" s="41">
        <f t="shared" si="3"/>
        <v>2940</v>
      </c>
      <c r="S33" s="42">
        <f t="shared" si="1"/>
        <v>2940</v>
      </c>
    </row>
    <row r="34" s="1" customFormat="1" ht="27" spans="1:19">
      <c r="A34" s="15">
        <v>28</v>
      </c>
      <c r="B34" s="15" t="s">
        <v>109</v>
      </c>
      <c r="C34" s="19" t="s">
        <v>119</v>
      </c>
      <c r="D34" s="19" t="s">
        <v>120</v>
      </c>
      <c r="E34" s="15" t="s">
        <v>121</v>
      </c>
      <c r="F34" s="15"/>
      <c r="G34" s="15"/>
      <c r="H34" s="15"/>
      <c r="I34" s="15"/>
      <c r="J34" s="15"/>
      <c r="K34" s="15"/>
      <c r="L34" s="15">
        <v>10</v>
      </c>
      <c r="M34" s="24"/>
      <c r="N34" s="15" t="s">
        <v>102</v>
      </c>
      <c r="O34" s="24">
        <v>100000</v>
      </c>
      <c r="P34" s="24">
        <v>0.3</v>
      </c>
      <c r="Q34" s="24">
        <v>1</v>
      </c>
      <c r="R34" s="41">
        <f t="shared" si="3"/>
        <v>30000</v>
      </c>
      <c r="S34" s="42">
        <f t="shared" si="1"/>
        <v>30000</v>
      </c>
    </row>
    <row r="35" s="1" customFormat="1" ht="27" spans="1:19">
      <c r="A35" s="15">
        <v>29</v>
      </c>
      <c r="B35" s="15" t="s">
        <v>109</v>
      </c>
      <c r="C35" s="19" t="s">
        <v>122</v>
      </c>
      <c r="D35" s="19" t="s">
        <v>123</v>
      </c>
      <c r="E35" s="15" t="s">
        <v>124</v>
      </c>
      <c r="F35" s="15"/>
      <c r="G35" s="15"/>
      <c r="H35" s="15"/>
      <c r="I35" s="15"/>
      <c r="J35" s="15"/>
      <c r="K35" s="15"/>
      <c r="L35" s="15">
        <v>2</v>
      </c>
      <c r="M35" s="15"/>
      <c r="N35" s="15" t="s">
        <v>102</v>
      </c>
      <c r="O35" s="15">
        <v>20000</v>
      </c>
      <c r="P35" s="15">
        <v>0.3</v>
      </c>
      <c r="Q35" s="15">
        <v>1</v>
      </c>
      <c r="R35" s="41">
        <f t="shared" si="3"/>
        <v>6000</v>
      </c>
      <c r="S35" s="42">
        <f t="shared" si="1"/>
        <v>6000</v>
      </c>
    </row>
    <row r="36" s="1" customFormat="1" ht="27" spans="1:19">
      <c r="A36" s="15">
        <v>30</v>
      </c>
      <c r="B36" s="15" t="s">
        <v>109</v>
      </c>
      <c r="C36" s="19" t="s">
        <v>113</v>
      </c>
      <c r="D36" s="19" t="s">
        <v>125</v>
      </c>
      <c r="E36" s="15" t="s">
        <v>126</v>
      </c>
      <c r="F36" s="15"/>
      <c r="G36" s="15"/>
      <c r="H36" s="15"/>
      <c r="I36" s="15"/>
      <c r="J36" s="15"/>
      <c r="K36" s="15"/>
      <c r="L36" s="15">
        <v>1.99</v>
      </c>
      <c r="M36" s="24"/>
      <c r="N36" s="15" t="s">
        <v>102</v>
      </c>
      <c r="O36" s="24">
        <v>19900</v>
      </c>
      <c r="P36" s="24">
        <v>0.3</v>
      </c>
      <c r="Q36" s="24">
        <v>1</v>
      </c>
      <c r="R36" s="41">
        <f t="shared" si="3"/>
        <v>5970</v>
      </c>
      <c r="S36" s="42">
        <f t="shared" si="1"/>
        <v>5970</v>
      </c>
    </row>
    <row r="37" s="1" customFormat="1" ht="27" spans="1:19">
      <c r="A37" s="15">
        <v>31</v>
      </c>
      <c r="B37" s="15" t="s">
        <v>109</v>
      </c>
      <c r="C37" s="19" t="s">
        <v>127</v>
      </c>
      <c r="D37" s="19" t="s">
        <v>128</v>
      </c>
      <c r="E37" s="15" t="s">
        <v>129</v>
      </c>
      <c r="F37" s="15"/>
      <c r="G37" s="15"/>
      <c r="H37" s="15"/>
      <c r="I37" s="15"/>
      <c r="J37" s="15"/>
      <c r="K37" s="15"/>
      <c r="L37" s="15">
        <v>0.98</v>
      </c>
      <c r="M37" s="24"/>
      <c r="N37" s="15" t="s">
        <v>102</v>
      </c>
      <c r="O37" s="24">
        <v>9800</v>
      </c>
      <c r="P37" s="24">
        <v>0.3</v>
      </c>
      <c r="Q37" s="24">
        <v>1</v>
      </c>
      <c r="R37" s="41">
        <f t="shared" si="3"/>
        <v>2940</v>
      </c>
      <c r="S37" s="42">
        <f t="shared" si="1"/>
        <v>2940</v>
      </c>
    </row>
    <row r="38" s="1" customFormat="1" ht="27" spans="1:19">
      <c r="A38" s="15">
        <v>32</v>
      </c>
      <c r="B38" s="15" t="s">
        <v>109</v>
      </c>
      <c r="C38" s="19" t="s">
        <v>130</v>
      </c>
      <c r="D38" s="19" t="s">
        <v>131</v>
      </c>
      <c r="E38" s="15" t="s">
        <v>132</v>
      </c>
      <c r="F38" s="15"/>
      <c r="G38" s="15"/>
      <c r="H38" s="15"/>
      <c r="I38" s="15"/>
      <c r="J38" s="15"/>
      <c r="K38" s="15"/>
      <c r="L38" s="15">
        <v>0.7</v>
      </c>
      <c r="M38" s="24"/>
      <c r="N38" s="15" t="s">
        <v>102</v>
      </c>
      <c r="O38" s="24">
        <v>7000</v>
      </c>
      <c r="P38" s="24">
        <v>0.3</v>
      </c>
      <c r="Q38" s="24">
        <v>1</v>
      </c>
      <c r="R38" s="41">
        <f t="shared" si="3"/>
        <v>2100</v>
      </c>
      <c r="S38" s="42">
        <f t="shared" si="1"/>
        <v>2100</v>
      </c>
    </row>
    <row r="39" s="1" customFormat="1" ht="27" spans="1:19">
      <c r="A39" s="15">
        <v>33</v>
      </c>
      <c r="B39" s="15" t="s">
        <v>109</v>
      </c>
      <c r="C39" s="19" t="s">
        <v>133</v>
      </c>
      <c r="D39" s="19" t="s">
        <v>134</v>
      </c>
      <c r="E39" s="15" t="s">
        <v>135</v>
      </c>
      <c r="F39" s="15"/>
      <c r="G39" s="15"/>
      <c r="H39" s="15"/>
      <c r="I39" s="15"/>
      <c r="J39" s="15"/>
      <c r="K39" s="15"/>
      <c r="L39" s="15">
        <v>1</v>
      </c>
      <c r="M39" s="24"/>
      <c r="N39" s="15" t="s">
        <v>102</v>
      </c>
      <c r="O39" s="24">
        <v>10000</v>
      </c>
      <c r="P39" s="24">
        <v>0.3</v>
      </c>
      <c r="Q39" s="24">
        <v>1</v>
      </c>
      <c r="R39" s="41">
        <f t="shared" si="3"/>
        <v>3000</v>
      </c>
      <c r="S39" s="42">
        <f t="shared" ref="S39:S70" si="4">R39</f>
        <v>3000</v>
      </c>
    </row>
    <row r="40" ht="27" spans="1:19">
      <c r="A40" s="15">
        <v>34</v>
      </c>
      <c r="B40" s="15" t="s">
        <v>109</v>
      </c>
      <c r="C40" s="19" t="s">
        <v>113</v>
      </c>
      <c r="D40" s="19" t="s">
        <v>136</v>
      </c>
      <c r="E40" s="15" t="s">
        <v>137</v>
      </c>
      <c r="F40" s="15"/>
      <c r="G40" s="15"/>
      <c r="H40" s="15"/>
      <c r="I40" s="15"/>
      <c r="J40" s="15"/>
      <c r="K40" s="15"/>
      <c r="L40" s="15">
        <v>2</v>
      </c>
      <c r="M40" s="24"/>
      <c r="N40" s="15" t="s">
        <v>102</v>
      </c>
      <c r="O40" s="24">
        <v>20000</v>
      </c>
      <c r="P40" s="24">
        <v>0.3</v>
      </c>
      <c r="Q40" s="24">
        <v>1</v>
      </c>
      <c r="R40" s="41">
        <f t="shared" si="3"/>
        <v>6000</v>
      </c>
      <c r="S40" s="42">
        <f t="shared" si="4"/>
        <v>6000</v>
      </c>
    </row>
    <row r="41" ht="27" spans="1:19">
      <c r="A41" s="15">
        <v>35</v>
      </c>
      <c r="B41" s="15" t="s">
        <v>109</v>
      </c>
      <c r="C41" s="19" t="s">
        <v>122</v>
      </c>
      <c r="D41" s="19" t="s">
        <v>138</v>
      </c>
      <c r="E41" s="15" t="s">
        <v>139</v>
      </c>
      <c r="F41" s="15"/>
      <c r="G41" s="15"/>
      <c r="H41" s="15"/>
      <c r="I41" s="15"/>
      <c r="J41" s="15"/>
      <c r="K41" s="15"/>
      <c r="L41" s="15">
        <v>2.35</v>
      </c>
      <c r="M41" s="24"/>
      <c r="N41" s="15" t="s">
        <v>102</v>
      </c>
      <c r="O41" s="24">
        <v>23500</v>
      </c>
      <c r="P41" s="24">
        <v>0.3</v>
      </c>
      <c r="Q41" s="24">
        <v>1</v>
      </c>
      <c r="R41" s="41">
        <f t="shared" si="3"/>
        <v>7050</v>
      </c>
      <c r="S41" s="42">
        <f t="shared" si="4"/>
        <v>7050</v>
      </c>
    </row>
    <row r="42" ht="27" spans="1:19">
      <c r="A42" s="15">
        <v>36</v>
      </c>
      <c r="B42" s="15" t="s">
        <v>109</v>
      </c>
      <c r="C42" s="19" t="s">
        <v>140</v>
      </c>
      <c r="D42" s="19" t="s">
        <v>141</v>
      </c>
      <c r="E42" s="15" t="s">
        <v>142</v>
      </c>
      <c r="F42" s="15"/>
      <c r="G42" s="15"/>
      <c r="H42" s="15"/>
      <c r="I42" s="15"/>
      <c r="J42" s="15"/>
      <c r="K42" s="15"/>
      <c r="L42" s="15">
        <v>0.62</v>
      </c>
      <c r="M42" s="24"/>
      <c r="N42" s="15" t="s">
        <v>102</v>
      </c>
      <c r="O42" s="24">
        <v>6200</v>
      </c>
      <c r="P42" s="24">
        <v>0.3</v>
      </c>
      <c r="Q42" s="24">
        <v>1</v>
      </c>
      <c r="R42" s="41">
        <f t="shared" si="3"/>
        <v>1860</v>
      </c>
      <c r="S42" s="42">
        <f t="shared" si="4"/>
        <v>1860</v>
      </c>
    </row>
    <row r="43" ht="27" spans="1:19">
      <c r="A43" s="15">
        <v>37</v>
      </c>
      <c r="B43" s="15" t="s">
        <v>109</v>
      </c>
      <c r="C43" s="19" t="s">
        <v>143</v>
      </c>
      <c r="D43" s="19" t="s">
        <v>144</v>
      </c>
      <c r="E43" s="15" t="s">
        <v>145</v>
      </c>
      <c r="F43" s="15"/>
      <c r="G43" s="15"/>
      <c r="H43" s="15"/>
      <c r="I43" s="15"/>
      <c r="J43" s="15"/>
      <c r="K43" s="15"/>
      <c r="L43" s="15">
        <v>0.54</v>
      </c>
      <c r="M43" s="24"/>
      <c r="N43" s="15" t="s">
        <v>102</v>
      </c>
      <c r="O43" s="24">
        <v>5400</v>
      </c>
      <c r="P43" s="24">
        <v>0.3</v>
      </c>
      <c r="Q43" s="24">
        <v>1</v>
      </c>
      <c r="R43" s="41">
        <f t="shared" si="3"/>
        <v>1620</v>
      </c>
      <c r="S43" s="42">
        <f t="shared" si="4"/>
        <v>1620</v>
      </c>
    </row>
    <row r="44" ht="27" spans="1:19">
      <c r="A44" s="15">
        <v>38</v>
      </c>
      <c r="B44" s="15" t="s">
        <v>109</v>
      </c>
      <c r="C44" s="19" t="s">
        <v>146</v>
      </c>
      <c r="D44" s="19" t="s">
        <v>147</v>
      </c>
      <c r="E44" s="15" t="s">
        <v>148</v>
      </c>
      <c r="F44" s="15"/>
      <c r="G44" s="15"/>
      <c r="H44" s="15"/>
      <c r="I44" s="15"/>
      <c r="J44" s="15"/>
      <c r="K44" s="15"/>
      <c r="L44" s="15">
        <v>0.98</v>
      </c>
      <c r="M44" s="24"/>
      <c r="N44" s="15" t="s">
        <v>102</v>
      </c>
      <c r="O44" s="24">
        <v>9800</v>
      </c>
      <c r="P44" s="24">
        <v>0.3</v>
      </c>
      <c r="Q44" s="24">
        <v>1</v>
      </c>
      <c r="R44" s="41">
        <f t="shared" si="3"/>
        <v>2940</v>
      </c>
      <c r="S44" s="42">
        <f t="shared" si="4"/>
        <v>2940</v>
      </c>
    </row>
    <row r="45" ht="27" spans="1:19">
      <c r="A45" s="15">
        <v>39</v>
      </c>
      <c r="B45" s="15" t="s">
        <v>109</v>
      </c>
      <c r="C45" s="19" t="s">
        <v>122</v>
      </c>
      <c r="D45" s="19" t="s">
        <v>149</v>
      </c>
      <c r="E45" s="15" t="s">
        <v>150</v>
      </c>
      <c r="F45" s="15"/>
      <c r="G45" s="15"/>
      <c r="H45" s="15"/>
      <c r="I45" s="15"/>
      <c r="J45" s="15"/>
      <c r="K45" s="15"/>
      <c r="L45" s="15">
        <v>1.82</v>
      </c>
      <c r="M45" s="24"/>
      <c r="N45" s="15" t="s">
        <v>102</v>
      </c>
      <c r="O45" s="24">
        <v>18200</v>
      </c>
      <c r="P45" s="24">
        <v>0.3</v>
      </c>
      <c r="Q45" s="24">
        <v>1</v>
      </c>
      <c r="R45" s="41">
        <f t="shared" si="3"/>
        <v>5460</v>
      </c>
      <c r="S45" s="42">
        <f t="shared" si="4"/>
        <v>5460</v>
      </c>
    </row>
    <row r="46" ht="27" spans="1:19">
      <c r="A46" s="15">
        <v>40</v>
      </c>
      <c r="B46" s="15" t="s">
        <v>109</v>
      </c>
      <c r="C46" s="19" t="s">
        <v>151</v>
      </c>
      <c r="D46" s="19" t="s">
        <v>152</v>
      </c>
      <c r="E46" s="15" t="s">
        <v>153</v>
      </c>
      <c r="F46" s="15"/>
      <c r="G46" s="15"/>
      <c r="H46" s="15"/>
      <c r="I46" s="15"/>
      <c r="J46" s="15"/>
      <c r="K46" s="15"/>
      <c r="L46" s="15">
        <v>0.98</v>
      </c>
      <c r="M46" s="24"/>
      <c r="N46" s="15" t="s">
        <v>102</v>
      </c>
      <c r="O46" s="24">
        <v>9800</v>
      </c>
      <c r="P46" s="24">
        <v>0.3</v>
      </c>
      <c r="Q46" s="24">
        <v>1</v>
      </c>
      <c r="R46" s="41">
        <f t="shared" si="3"/>
        <v>2940</v>
      </c>
      <c r="S46" s="42">
        <f t="shared" si="4"/>
        <v>2940</v>
      </c>
    </row>
    <row r="47" ht="27" spans="1:19">
      <c r="A47" s="15">
        <v>41</v>
      </c>
      <c r="B47" s="15" t="s">
        <v>109</v>
      </c>
      <c r="C47" s="19" t="s">
        <v>154</v>
      </c>
      <c r="D47" s="19" t="s">
        <v>155</v>
      </c>
      <c r="E47" s="15" t="s">
        <v>156</v>
      </c>
      <c r="F47" s="15"/>
      <c r="G47" s="15"/>
      <c r="H47" s="15"/>
      <c r="I47" s="15"/>
      <c r="J47" s="15"/>
      <c r="K47" s="15"/>
      <c r="L47" s="15">
        <v>1.4</v>
      </c>
      <c r="M47" s="24"/>
      <c r="N47" s="15" t="s">
        <v>102</v>
      </c>
      <c r="O47" s="24">
        <v>14000</v>
      </c>
      <c r="P47" s="24">
        <v>0.3</v>
      </c>
      <c r="Q47" s="24">
        <v>1</v>
      </c>
      <c r="R47" s="41">
        <f t="shared" si="3"/>
        <v>4200</v>
      </c>
      <c r="S47" s="42">
        <f t="shared" si="4"/>
        <v>4200</v>
      </c>
    </row>
    <row r="48" s="1" customFormat="1" spans="1:19">
      <c r="A48" s="25">
        <v>42</v>
      </c>
      <c r="B48" s="25" t="s">
        <v>109</v>
      </c>
      <c r="C48" s="28" t="s">
        <v>157</v>
      </c>
      <c r="D48" s="28" t="s">
        <v>158</v>
      </c>
      <c r="E48" s="25" t="s">
        <v>159</v>
      </c>
      <c r="F48" s="15"/>
      <c r="G48" s="15"/>
      <c r="H48" s="15"/>
      <c r="I48" s="15"/>
      <c r="J48" s="15"/>
      <c r="K48" s="15"/>
      <c r="L48" s="15">
        <v>0.99</v>
      </c>
      <c r="M48" s="24"/>
      <c r="N48" s="15" t="s">
        <v>102</v>
      </c>
      <c r="O48" s="24">
        <v>9900</v>
      </c>
      <c r="P48" s="24">
        <v>0.3</v>
      </c>
      <c r="Q48" s="24">
        <v>1</v>
      </c>
      <c r="R48" s="41">
        <f t="shared" si="3"/>
        <v>2970</v>
      </c>
      <c r="S48" s="43">
        <v>3720</v>
      </c>
    </row>
    <row r="49" s="1" customFormat="1" spans="1:19">
      <c r="A49" s="26"/>
      <c r="B49" s="26"/>
      <c r="C49" s="18"/>
      <c r="D49" s="18"/>
      <c r="E49" s="26"/>
      <c r="F49" s="15"/>
      <c r="G49" s="15"/>
      <c r="H49" s="15"/>
      <c r="I49" s="15"/>
      <c r="J49" s="15"/>
      <c r="K49" s="15"/>
      <c r="L49" s="15"/>
      <c r="M49" s="24">
        <v>0.5</v>
      </c>
      <c r="N49" s="24" t="s">
        <v>91</v>
      </c>
      <c r="O49" s="24">
        <v>5000</v>
      </c>
      <c r="P49" s="24">
        <v>0.15</v>
      </c>
      <c r="Q49" s="24">
        <v>1</v>
      </c>
      <c r="R49" s="41">
        <f t="shared" si="3"/>
        <v>750</v>
      </c>
      <c r="S49" s="44"/>
    </row>
    <row r="50" ht="27" spans="1:19">
      <c r="A50" s="15">
        <v>43</v>
      </c>
      <c r="B50" s="15" t="s">
        <v>109</v>
      </c>
      <c r="C50" s="19" t="s">
        <v>160</v>
      </c>
      <c r="D50" s="19" t="s">
        <v>161</v>
      </c>
      <c r="E50" s="15" t="s">
        <v>162</v>
      </c>
      <c r="F50" s="15"/>
      <c r="G50" s="15"/>
      <c r="H50" s="15"/>
      <c r="I50" s="15"/>
      <c r="J50" s="15"/>
      <c r="K50" s="15"/>
      <c r="L50" s="15">
        <v>0.53</v>
      </c>
      <c r="M50" s="24"/>
      <c r="N50" s="15" t="s">
        <v>102</v>
      </c>
      <c r="O50" s="24">
        <v>5300</v>
      </c>
      <c r="P50" s="24">
        <v>0.3</v>
      </c>
      <c r="Q50" s="24">
        <v>1</v>
      </c>
      <c r="R50" s="41">
        <f t="shared" si="3"/>
        <v>1590</v>
      </c>
      <c r="S50" s="42">
        <f t="shared" si="4"/>
        <v>1590</v>
      </c>
    </row>
    <row r="51" ht="27" spans="1:19">
      <c r="A51" s="15">
        <v>44</v>
      </c>
      <c r="B51" s="15" t="s">
        <v>109</v>
      </c>
      <c r="C51" s="19" t="s">
        <v>160</v>
      </c>
      <c r="D51" s="19" t="s">
        <v>163</v>
      </c>
      <c r="E51" s="15" t="s">
        <v>164</v>
      </c>
      <c r="F51" s="15"/>
      <c r="G51" s="15"/>
      <c r="H51" s="15"/>
      <c r="I51" s="15"/>
      <c r="J51" s="15"/>
      <c r="K51" s="15"/>
      <c r="L51" s="15">
        <v>0.55</v>
      </c>
      <c r="M51" s="24"/>
      <c r="N51" s="15" t="s">
        <v>102</v>
      </c>
      <c r="O51" s="24">
        <v>5500</v>
      </c>
      <c r="P51" s="24">
        <v>0.3</v>
      </c>
      <c r="Q51" s="24">
        <v>1</v>
      </c>
      <c r="R51" s="41">
        <f t="shared" si="3"/>
        <v>1650</v>
      </c>
      <c r="S51" s="42">
        <f t="shared" si="4"/>
        <v>1650</v>
      </c>
    </row>
    <row r="52" ht="27" spans="1:19">
      <c r="A52" s="15">
        <v>45</v>
      </c>
      <c r="B52" s="15" t="s">
        <v>109</v>
      </c>
      <c r="C52" s="19" t="s">
        <v>154</v>
      </c>
      <c r="D52" s="19" t="s">
        <v>165</v>
      </c>
      <c r="E52" s="15" t="s">
        <v>166</v>
      </c>
      <c r="F52" s="15"/>
      <c r="G52" s="15"/>
      <c r="H52" s="15"/>
      <c r="I52" s="15"/>
      <c r="J52" s="15"/>
      <c r="K52" s="15"/>
      <c r="L52" s="15">
        <v>1.4</v>
      </c>
      <c r="M52" s="24"/>
      <c r="N52" s="15" t="s">
        <v>102</v>
      </c>
      <c r="O52" s="24">
        <v>14000</v>
      </c>
      <c r="P52" s="24">
        <v>0.3</v>
      </c>
      <c r="Q52" s="24">
        <v>1</v>
      </c>
      <c r="R52" s="41">
        <f t="shared" si="3"/>
        <v>4200</v>
      </c>
      <c r="S52" s="42">
        <f t="shared" si="4"/>
        <v>4200</v>
      </c>
    </row>
    <row r="53" ht="27" spans="1:19">
      <c r="A53" s="15">
        <v>46</v>
      </c>
      <c r="B53" s="15" t="s">
        <v>109</v>
      </c>
      <c r="C53" s="19" t="s">
        <v>154</v>
      </c>
      <c r="D53" s="19" t="s">
        <v>167</v>
      </c>
      <c r="E53" s="15" t="s">
        <v>168</v>
      </c>
      <c r="F53" s="15"/>
      <c r="G53" s="15"/>
      <c r="H53" s="15"/>
      <c r="I53" s="15"/>
      <c r="J53" s="15"/>
      <c r="K53" s="15"/>
      <c r="L53" s="15">
        <v>1</v>
      </c>
      <c r="M53" s="24"/>
      <c r="N53" s="15" t="s">
        <v>102</v>
      </c>
      <c r="O53" s="24">
        <v>10000</v>
      </c>
      <c r="P53" s="24">
        <v>0.3</v>
      </c>
      <c r="Q53" s="24">
        <v>1</v>
      </c>
      <c r="R53" s="41">
        <f t="shared" si="3"/>
        <v>3000</v>
      </c>
      <c r="S53" s="42">
        <f t="shared" si="4"/>
        <v>3000</v>
      </c>
    </row>
    <row r="54" ht="27" spans="1:19">
      <c r="A54" s="15">
        <v>47</v>
      </c>
      <c r="B54" s="15" t="s">
        <v>109</v>
      </c>
      <c r="C54" s="19" t="s">
        <v>169</v>
      </c>
      <c r="D54" s="19" t="s">
        <v>170</v>
      </c>
      <c r="E54" s="15" t="s">
        <v>171</v>
      </c>
      <c r="F54" s="15"/>
      <c r="G54" s="15"/>
      <c r="H54" s="15"/>
      <c r="I54" s="15"/>
      <c r="J54" s="15"/>
      <c r="K54" s="15"/>
      <c r="L54" s="15">
        <v>1.58</v>
      </c>
      <c r="M54" s="24"/>
      <c r="N54" s="15" t="s">
        <v>102</v>
      </c>
      <c r="O54" s="24">
        <v>15800</v>
      </c>
      <c r="P54" s="24">
        <v>0.3</v>
      </c>
      <c r="Q54" s="24">
        <v>1</v>
      </c>
      <c r="R54" s="41">
        <f t="shared" si="3"/>
        <v>4740</v>
      </c>
      <c r="S54" s="42">
        <f t="shared" si="4"/>
        <v>4740</v>
      </c>
    </row>
    <row r="55" ht="27" spans="1:19">
      <c r="A55" s="15">
        <v>48</v>
      </c>
      <c r="B55" s="15" t="s">
        <v>109</v>
      </c>
      <c r="C55" s="19" t="s">
        <v>172</v>
      </c>
      <c r="D55" s="19" t="s">
        <v>173</v>
      </c>
      <c r="E55" s="15" t="s">
        <v>174</v>
      </c>
      <c r="F55" s="15"/>
      <c r="G55" s="15"/>
      <c r="H55" s="15"/>
      <c r="I55" s="15"/>
      <c r="J55" s="15"/>
      <c r="K55" s="15"/>
      <c r="L55" s="15">
        <v>1.48</v>
      </c>
      <c r="M55" s="24"/>
      <c r="N55" s="15" t="s">
        <v>102</v>
      </c>
      <c r="O55" s="24">
        <v>14800</v>
      </c>
      <c r="P55" s="24">
        <v>0.3</v>
      </c>
      <c r="Q55" s="24">
        <v>1</v>
      </c>
      <c r="R55" s="41">
        <f t="shared" si="3"/>
        <v>4440</v>
      </c>
      <c r="S55" s="42">
        <f t="shared" si="4"/>
        <v>4440</v>
      </c>
    </row>
    <row r="56" ht="40.5" spans="1:19">
      <c r="A56" s="15">
        <v>49</v>
      </c>
      <c r="B56" s="15" t="s">
        <v>109</v>
      </c>
      <c r="C56" s="19" t="s">
        <v>175</v>
      </c>
      <c r="D56" s="19" t="s">
        <v>176</v>
      </c>
      <c r="E56" s="15" t="s">
        <v>177</v>
      </c>
      <c r="F56" s="15"/>
      <c r="G56" s="15"/>
      <c r="H56" s="15"/>
      <c r="I56" s="15"/>
      <c r="J56" s="15"/>
      <c r="K56" s="15"/>
      <c r="L56" s="15">
        <v>0.69</v>
      </c>
      <c r="M56" s="24"/>
      <c r="N56" s="15" t="s">
        <v>178</v>
      </c>
      <c r="O56" s="24">
        <v>6900</v>
      </c>
      <c r="P56" s="24">
        <v>0.3</v>
      </c>
      <c r="Q56" s="24">
        <v>1.5</v>
      </c>
      <c r="R56" s="41">
        <f t="shared" si="3"/>
        <v>3105</v>
      </c>
      <c r="S56" s="42">
        <f t="shared" si="4"/>
        <v>3105</v>
      </c>
    </row>
    <row r="57" ht="27" spans="1:19">
      <c r="A57" s="15">
        <v>50</v>
      </c>
      <c r="B57" s="15" t="s">
        <v>109</v>
      </c>
      <c r="C57" s="19" t="s">
        <v>179</v>
      </c>
      <c r="D57" s="19" t="s">
        <v>180</v>
      </c>
      <c r="E57" s="15" t="s">
        <v>181</v>
      </c>
      <c r="F57" s="15"/>
      <c r="G57" s="15"/>
      <c r="H57" s="15"/>
      <c r="I57" s="15"/>
      <c r="J57" s="15"/>
      <c r="K57" s="15"/>
      <c r="L57" s="15">
        <v>0.82</v>
      </c>
      <c r="M57" s="24"/>
      <c r="N57" s="15" t="s">
        <v>102</v>
      </c>
      <c r="O57" s="24">
        <v>8200</v>
      </c>
      <c r="P57" s="24">
        <v>0.3</v>
      </c>
      <c r="Q57" s="24">
        <v>1</v>
      </c>
      <c r="R57" s="41">
        <f t="shared" si="3"/>
        <v>2460</v>
      </c>
      <c r="S57" s="42">
        <f t="shared" si="4"/>
        <v>2460</v>
      </c>
    </row>
    <row r="58" s="1" customFormat="1" ht="40.5" spans="1:19">
      <c r="A58" s="25">
        <v>51</v>
      </c>
      <c r="B58" s="25" t="s">
        <v>109</v>
      </c>
      <c r="C58" s="28" t="s">
        <v>182</v>
      </c>
      <c r="D58" s="28" t="s">
        <v>183</v>
      </c>
      <c r="E58" s="25" t="s">
        <v>184</v>
      </c>
      <c r="F58" s="15"/>
      <c r="G58" s="15"/>
      <c r="H58" s="15"/>
      <c r="I58" s="15"/>
      <c r="J58" s="15"/>
      <c r="K58" s="15"/>
      <c r="L58" s="15">
        <v>2.42</v>
      </c>
      <c r="M58" s="24"/>
      <c r="N58" s="15" t="s">
        <v>178</v>
      </c>
      <c r="O58" s="24">
        <v>24200</v>
      </c>
      <c r="P58" s="24">
        <v>0.3</v>
      </c>
      <c r="Q58" s="24">
        <v>1.5</v>
      </c>
      <c r="R58" s="41">
        <f t="shared" si="3"/>
        <v>10890</v>
      </c>
      <c r="S58" s="45">
        <v>16815</v>
      </c>
    </row>
    <row r="59" s="1" customFormat="1" spans="1:19">
      <c r="A59" s="29"/>
      <c r="B59" s="29"/>
      <c r="C59" s="30"/>
      <c r="D59" s="30"/>
      <c r="E59" s="29"/>
      <c r="F59" s="15"/>
      <c r="G59" s="15"/>
      <c r="H59" s="15"/>
      <c r="I59" s="15"/>
      <c r="J59" s="15"/>
      <c r="K59" s="15"/>
      <c r="L59" s="15">
        <v>1.4</v>
      </c>
      <c r="M59" s="24"/>
      <c r="N59" s="15" t="s">
        <v>102</v>
      </c>
      <c r="O59" s="24">
        <v>14000</v>
      </c>
      <c r="P59" s="24">
        <v>0.3</v>
      </c>
      <c r="Q59" s="24">
        <v>1</v>
      </c>
      <c r="R59" s="41">
        <f t="shared" si="3"/>
        <v>4200</v>
      </c>
      <c r="S59" s="45"/>
    </row>
    <row r="60" s="1" customFormat="1" spans="1:19">
      <c r="A60" s="26"/>
      <c r="B60" s="26"/>
      <c r="C60" s="18"/>
      <c r="D60" s="18"/>
      <c r="E60" s="26"/>
      <c r="F60" s="15"/>
      <c r="G60" s="15"/>
      <c r="H60" s="15"/>
      <c r="I60" s="15"/>
      <c r="J60" s="15"/>
      <c r="K60" s="15"/>
      <c r="L60" s="15"/>
      <c r="M60" s="15">
        <v>1.15</v>
      </c>
      <c r="N60" s="24" t="s">
        <v>91</v>
      </c>
      <c r="O60" s="24">
        <v>11500</v>
      </c>
      <c r="P60" s="24">
        <v>0.15</v>
      </c>
      <c r="Q60" s="24">
        <v>1</v>
      </c>
      <c r="R60" s="41">
        <f t="shared" si="3"/>
        <v>1725</v>
      </c>
      <c r="S60" s="42"/>
    </row>
    <row r="61" ht="27" spans="1:19">
      <c r="A61" s="15">
        <v>52</v>
      </c>
      <c r="B61" s="15" t="s">
        <v>109</v>
      </c>
      <c r="C61" s="19" t="s">
        <v>185</v>
      </c>
      <c r="D61" s="19" t="s">
        <v>186</v>
      </c>
      <c r="E61" s="15" t="s">
        <v>187</v>
      </c>
      <c r="F61" s="15"/>
      <c r="G61" s="15"/>
      <c r="H61" s="15"/>
      <c r="I61" s="15"/>
      <c r="J61" s="15"/>
      <c r="K61" s="15"/>
      <c r="L61" s="15">
        <v>1.09</v>
      </c>
      <c r="M61" s="24"/>
      <c r="N61" s="15" t="s">
        <v>102</v>
      </c>
      <c r="O61" s="24">
        <v>10900</v>
      </c>
      <c r="P61" s="24">
        <v>0.3</v>
      </c>
      <c r="Q61" s="24">
        <v>1</v>
      </c>
      <c r="R61" s="41">
        <f t="shared" si="3"/>
        <v>3270</v>
      </c>
      <c r="S61" s="42">
        <f t="shared" si="4"/>
        <v>3270</v>
      </c>
    </row>
    <row r="62" ht="27" spans="1:19">
      <c r="A62" s="15">
        <v>53</v>
      </c>
      <c r="B62" s="15" t="s">
        <v>109</v>
      </c>
      <c r="C62" s="19" t="s">
        <v>188</v>
      </c>
      <c r="D62" s="19" t="s">
        <v>189</v>
      </c>
      <c r="E62" s="15" t="s">
        <v>190</v>
      </c>
      <c r="F62" s="15"/>
      <c r="G62" s="15"/>
      <c r="H62" s="15"/>
      <c r="I62" s="15"/>
      <c r="J62" s="15"/>
      <c r="K62" s="15"/>
      <c r="L62" s="15">
        <v>1.185</v>
      </c>
      <c r="M62" s="24"/>
      <c r="N62" s="15" t="s">
        <v>102</v>
      </c>
      <c r="O62" s="24">
        <v>11850</v>
      </c>
      <c r="P62" s="24">
        <v>0.3</v>
      </c>
      <c r="Q62" s="24">
        <v>1</v>
      </c>
      <c r="R62" s="41">
        <f t="shared" si="3"/>
        <v>3555</v>
      </c>
      <c r="S62" s="42">
        <f t="shared" si="4"/>
        <v>3555</v>
      </c>
    </row>
    <row r="63" ht="27" spans="1:19">
      <c r="A63" s="15">
        <v>54</v>
      </c>
      <c r="B63" s="15" t="s">
        <v>109</v>
      </c>
      <c r="C63" s="19" t="s">
        <v>191</v>
      </c>
      <c r="D63" s="19" t="s">
        <v>192</v>
      </c>
      <c r="E63" s="15" t="s">
        <v>193</v>
      </c>
      <c r="F63" s="15"/>
      <c r="G63" s="15"/>
      <c r="H63" s="15"/>
      <c r="I63" s="15"/>
      <c r="J63" s="15"/>
      <c r="K63" s="15"/>
      <c r="L63" s="15">
        <v>0.825</v>
      </c>
      <c r="M63" s="24"/>
      <c r="N63" s="15" t="s">
        <v>102</v>
      </c>
      <c r="O63" s="24">
        <v>8250</v>
      </c>
      <c r="P63" s="24">
        <v>0.3</v>
      </c>
      <c r="Q63" s="24">
        <v>1</v>
      </c>
      <c r="R63" s="41">
        <f t="shared" si="3"/>
        <v>2475</v>
      </c>
      <c r="S63" s="42">
        <f t="shared" si="4"/>
        <v>2475</v>
      </c>
    </row>
    <row r="64" ht="27" spans="1:19">
      <c r="A64" s="15">
        <v>55</v>
      </c>
      <c r="B64" s="15" t="s">
        <v>109</v>
      </c>
      <c r="C64" s="19" t="s">
        <v>194</v>
      </c>
      <c r="D64" s="19" t="s">
        <v>195</v>
      </c>
      <c r="E64" s="15" t="s">
        <v>196</v>
      </c>
      <c r="F64" s="15"/>
      <c r="G64" s="15"/>
      <c r="H64" s="15"/>
      <c r="I64" s="15"/>
      <c r="J64" s="15"/>
      <c r="K64" s="15"/>
      <c r="L64" s="15">
        <v>0.98</v>
      </c>
      <c r="M64" s="24"/>
      <c r="N64" s="15" t="s">
        <v>102</v>
      </c>
      <c r="O64" s="24">
        <v>9800</v>
      </c>
      <c r="P64" s="24">
        <v>0.3</v>
      </c>
      <c r="Q64" s="24">
        <v>1</v>
      </c>
      <c r="R64" s="41">
        <f t="shared" ref="R64:R103" si="5">O64*P64*Q64</f>
        <v>2940</v>
      </c>
      <c r="S64" s="42">
        <f t="shared" si="4"/>
        <v>2940</v>
      </c>
    </row>
    <row r="65" ht="27" spans="1:19">
      <c r="A65" s="15">
        <v>56</v>
      </c>
      <c r="B65" s="15" t="s">
        <v>109</v>
      </c>
      <c r="C65" s="19" t="s">
        <v>197</v>
      </c>
      <c r="D65" s="19" t="s">
        <v>198</v>
      </c>
      <c r="E65" s="15" t="s">
        <v>199</v>
      </c>
      <c r="F65" s="15"/>
      <c r="G65" s="15"/>
      <c r="H65" s="15"/>
      <c r="I65" s="15"/>
      <c r="J65" s="15"/>
      <c r="K65" s="15"/>
      <c r="L65" s="15">
        <v>1.398</v>
      </c>
      <c r="M65" s="24"/>
      <c r="N65" s="15" t="s">
        <v>102</v>
      </c>
      <c r="O65" s="24">
        <v>13980</v>
      </c>
      <c r="P65" s="24">
        <v>0.3</v>
      </c>
      <c r="Q65" s="24">
        <v>1</v>
      </c>
      <c r="R65" s="41">
        <f t="shared" si="5"/>
        <v>4194</v>
      </c>
      <c r="S65" s="42">
        <f t="shared" si="4"/>
        <v>4194</v>
      </c>
    </row>
    <row r="66" s="1" customFormat="1" spans="1:19">
      <c r="A66" s="25">
        <v>57</v>
      </c>
      <c r="B66" s="25" t="s">
        <v>109</v>
      </c>
      <c r="C66" s="28" t="s">
        <v>200</v>
      </c>
      <c r="D66" s="28" t="s">
        <v>201</v>
      </c>
      <c r="E66" s="25" t="s">
        <v>202</v>
      </c>
      <c r="F66" s="15"/>
      <c r="G66" s="15"/>
      <c r="H66" s="15"/>
      <c r="I66" s="15"/>
      <c r="J66" s="15"/>
      <c r="K66" s="15"/>
      <c r="L66" s="15">
        <v>2.32</v>
      </c>
      <c r="M66" s="24"/>
      <c r="N66" s="15" t="s">
        <v>102</v>
      </c>
      <c r="O66" s="24">
        <v>23200</v>
      </c>
      <c r="P66" s="24">
        <v>0.3</v>
      </c>
      <c r="Q66" s="24">
        <v>1</v>
      </c>
      <c r="R66" s="41">
        <f t="shared" si="5"/>
        <v>6960</v>
      </c>
      <c r="S66" s="45">
        <v>7230</v>
      </c>
    </row>
    <row r="67" s="1" customFormat="1" spans="1:19">
      <c r="A67" s="26"/>
      <c r="B67" s="26"/>
      <c r="C67" s="18"/>
      <c r="D67" s="18"/>
      <c r="E67" s="26"/>
      <c r="F67" s="15"/>
      <c r="G67" s="15"/>
      <c r="H67" s="15"/>
      <c r="I67" s="15"/>
      <c r="J67" s="15"/>
      <c r="K67" s="15"/>
      <c r="L67" s="15"/>
      <c r="M67" s="24">
        <v>0.18</v>
      </c>
      <c r="N67" s="24" t="s">
        <v>91</v>
      </c>
      <c r="O67" s="24">
        <v>1800</v>
      </c>
      <c r="P67" s="24">
        <v>0.15</v>
      </c>
      <c r="Q67" s="24">
        <v>1</v>
      </c>
      <c r="R67" s="41">
        <f t="shared" si="5"/>
        <v>270</v>
      </c>
      <c r="S67" s="42"/>
    </row>
    <row r="68" ht="27" spans="1:19">
      <c r="A68" s="15">
        <v>58</v>
      </c>
      <c r="B68" s="15" t="s">
        <v>109</v>
      </c>
      <c r="C68" s="19" t="s">
        <v>127</v>
      </c>
      <c r="D68" s="19" t="s">
        <v>203</v>
      </c>
      <c r="E68" s="15" t="s">
        <v>204</v>
      </c>
      <c r="F68" s="15"/>
      <c r="G68" s="15"/>
      <c r="H68" s="15"/>
      <c r="I68" s="15"/>
      <c r="J68" s="15"/>
      <c r="K68" s="15"/>
      <c r="L68" s="15">
        <v>0.92</v>
      </c>
      <c r="M68" s="24"/>
      <c r="N68" s="15" t="s">
        <v>102</v>
      </c>
      <c r="O68" s="24">
        <v>9200</v>
      </c>
      <c r="P68" s="24">
        <v>0.3</v>
      </c>
      <c r="Q68" s="24">
        <v>1</v>
      </c>
      <c r="R68" s="41">
        <f t="shared" si="5"/>
        <v>2760</v>
      </c>
      <c r="S68" s="42">
        <f t="shared" si="4"/>
        <v>2760</v>
      </c>
    </row>
    <row r="69" s="1" customFormat="1" ht="40.5" spans="1:19">
      <c r="A69" s="25">
        <v>59</v>
      </c>
      <c r="B69" s="25" t="s">
        <v>109</v>
      </c>
      <c r="C69" s="28" t="s">
        <v>122</v>
      </c>
      <c r="D69" s="28" t="s">
        <v>205</v>
      </c>
      <c r="E69" s="25" t="s">
        <v>206</v>
      </c>
      <c r="F69" s="15"/>
      <c r="G69" s="15"/>
      <c r="H69" s="15"/>
      <c r="I69" s="15"/>
      <c r="J69" s="15"/>
      <c r="K69" s="15"/>
      <c r="L69" s="15">
        <v>1.02</v>
      </c>
      <c r="M69" s="24"/>
      <c r="N69" s="15" t="s">
        <v>207</v>
      </c>
      <c r="O69" s="24">
        <v>10200</v>
      </c>
      <c r="P69" s="24">
        <v>0.3</v>
      </c>
      <c r="Q69" s="24">
        <v>1</v>
      </c>
      <c r="R69" s="41">
        <f t="shared" si="5"/>
        <v>3060</v>
      </c>
      <c r="S69" s="45">
        <v>11115</v>
      </c>
    </row>
    <row r="70" s="1" customFormat="1" spans="1:19">
      <c r="A70" s="29"/>
      <c r="B70" s="29"/>
      <c r="C70" s="30"/>
      <c r="D70" s="30"/>
      <c r="E70" s="29"/>
      <c r="F70" s="15"/>
      <c r="G70" s="15"/>
      <c r="H70" s="15"/>
      <c r="I70" s="15"/>
      <c r="J70" s="15"/>
      <c r="K70" s="15"/>
      <c r="L70" s="15">
        <v>0.55</v>
      </c>
      <c r="M70" s="24"/>
      <c r="N70" s="24" t="s">
        <v>208</v>
      </c>
      <c r="O70" s="24">
        <v>5500</v>
      </c>
      <c r="P70" s="24">
        <v>0.3</v>
      </c>
      <c r="Q70" s="24">
        <v>0.5</v>
      </c>
      <c r="R70" s="41">
        <f t="shared" si="5"/>
        <v>825</v>
      </c>
      <c r="S70" s="45"/>
    </row>
    <row r="71" s="1" customFormat="1" spans="1:19">
      <c r="A71" s="29"/>
      <c r="B71" s="29"/>
      <c r="C71" s="30"/>
      <c r="D71" s="30"/>
      <c r="E71" s="29"/>
      <c r="F71" s="15"/>
      <c r="G71" s="15"/>
      <c r="H71" s="15"/>
      <c r="I71" s="15"/>
      <c r="J71" s="15"/>
      <c r="K71" s="15"/>
      <c r="L71" s="15">
        <v>1.65</v>
      </c>
      <c r="M71" s="24"/>
      <c r="N71" s="15" t="s">
        <v>102</v>
      </c>
      <c r="O71" s="24">
        <v>16500</v>
      </c>
      <c r="P71" s="24">
        <v>0.3</v>
      </c>
      <c r="Q71" s="24">
        <v>1</v>
      </c>
      <c r="R71" s="41">
        <f t="shared" si="5"/>
        <v>4950</v>
      </c>
      <c r="S71" s="45"/>
    </row>
    <row r="72" s="1" customFormat="1" spans="1:19">
      <c r="A72" s="26"/>
      <c r="B72" s="26"/>
      <c r="C72" s="18"/>
      <c r="D72" s="18"/>
      <c r="E72" s="26"/>
      <c r="F72" s="15"/>
      <c r="G72" s="15"/>
      <c r="H72" s="15"/>
      <c r="I72" s="15"/>
      <c r="J72" s="15"/>
      <c r="K72" s="15"/>
      <c r="L72" s="15"/>
      <c r="M72" s="24">
        <v>1.52</v>
      </c>
      <c r="N72" s="24" t="s">
        <v>91</v>
      </c>
      <c r="O72" s="24">
        <v>15200</v>
      </c>
      <c r="P72" s="24">
        <v>0.15</v>
      </c>
      <c r="Q72" s="24">
        <v>1</v>
      </c>
      <c r="R72" s="41">
        <f t="shared" si="5"/>
        <v>2280</v>
      </c>
      <c r="S72" s="42"/>
    </row>
    <row r="73" ht="27" spans="1:19">
      <c r="A73" s="15">
        <v>60</v>
      </c>
      <c r="B73" s="15" t="s">
        <v>109</v>
      </c>
      <c r="C73" s="19" t="s">
        <v>209</v>
      </c>
      <c r="D73" s="19" t="s">
        <v>210</v>
      </c>
      <c r="E73" s="15" t="s">
        <v>211</v>
      </c>
      <c r="F73" s="15"/>
      <c r="G73" s="15"/>
      <c r="H73" s="15"/>
      <c r="I73" s="15"/>
      <c r="J73" s="15"/>
      <c r="K73" s="15"/>
      <c r="L73" s="15">
        <v>3.08</v>
      </c>
      <c r="M73" s="24"/>
      <c r="N73" s="15" t="s">
        <v>102</v>
      </c>
      <c r="O73" s="24">
        <v>30800</v>
      </c>
      <c r="P73" s="24">
        <v>0.3</v>
      </c>
      <c r="Q73" s="24">
        <v>1</v>
      </c>
      <c r="R73" s="41">
        <f t="shared" si="5"/>
        <v>9240</v>
      </c>
      <c r="S73" s="42">
        <f t="shared" ref="S71:S103" si="6">R73</f>
        <v>9240</v>
      </c>
    </row>
    <row r="74" ht="27" spans="1:19">
      <c r="A74" s="15">
        <v>61</v>
      </c>
      <c r="B74" s="15" t="s">
        <v>109</v>
      </c>
      <c r="C74" s="19" t="s">
        <v>212</v>
      </c>
      <c r="D74" s="19" t="s">
        <v>213</v>
      </c>
      <c r="E74" s="15" t="s">
        <v>214</v>
      </c>
      <c r="F74" s="15"/>
      <c r="G74" s="15"/>
      <c r="H74" s="15"/>
      <c r="I74" s="15"/>
      <c r="J74" s="15"/>
      <c r="K74" s="15"/>
      <c r="L74" s="15">
        <v>0.997</v>
      </c>
      <c r="M74" s="24"/>
      <c r="N74" s="15" t="s">
        <v>102</v>
      </c>
      <c r="O74" s="24">
        <v>9970</v>
      </c>
      <c r="P74" s="24">
        <v>0.3</v>
      </c>
      <c r="Q74" s="24">
        <v>1</v>
      </c>
      <c r="R74" s="41">
        <f t="shared" si="5"/>
        <v>2991</v>
      </c>
      <c r="S74" s="42">
        <f t="shared" si="6"/>
        <v>2991</v>
      </c>
    </row>
    <row r="75" ht="27" spans="1:19">
      <c r="A75" s="15">
        <v>62</v>
      </c>
      <c r="B75" s="15" t="s">
        <v>109</v>
      </c>
      <c r="C75" s="19" t="s">
        <v>215</v>
      </c>
      <c r="D75" s="19" t="s">
        <v>216</v>
      </c>
      <c r="E75" s="15" t="s">
        <v>217</v>
      </c>
      <c r="F75" s="15"/>
      <c r="G75" s="15"/>
      <c r="H75" s="15"/>
      <c r="I75" s="15"/>
      <c r="J75" s="15"/>
      <c r="K75" s="15"/>
      <c r="L75" s="15">
        <v>2.35</v>
      </c>
      <c r="M75" s="24"/>
      <c r="N75" s="15" t="s">
        <v>102</v>
      </c>
      <c r="O75" s="24">
        <v>23500</v>
      </c>
      <c r="P75" s="24">
        <v>0.3</v>
      </c>
      <c r="Q75" s="24">
        <v>1</v>
      </c>
      <c r="R75" s="41">
        <f t="shared" si="5"/>
        <v>7050</v>
      </c>
      <c r="S75" s="42">
        <f t="shared" si="6"/>
        <v>7050</v>
      </c>
    </row>
    <row r="76" s="1" customFormat="1" ht="27" spans="1:19">
      <c r="A76" s="15">
        <v>63</v>
      </c>
      <c r="B76" s="15" t="s">
        <v>109</v>
      </c>
      <c r="C76" s="19" t="s">
        <v>194</v>
      </c>
      <c r="D76" s="19" t="s">
        <v>218</v>
      </c>
      <c r="E76" s="15" t="s">
        <v>219</v>
      </c>
      <c r="F76" s="15"/>
      <c r="G76" s="15"/>
      <c r="H76" s="15"/>
      <c r="I76" s="15"/>
      <c r="J76" s="15"/>
      <c r="K76" s="15"/>
      <c r="L76" s="15">
        <v>0.695</v>
      </c>
      <c r="M76" s="24"/>
      <c r="N76" s="15" t="s">
        <v>102</v>
      </c>
      <c r="O76" s="24">
        <v>6000</v>
      </c>
      <c r="P76" s="24">
        <v>0.3</v>
      </c>
      <c r="Q76" s="24">
        <v>1</v>
      </c>
      <c r="R76" s="41">
        <f t="shared" si="5"/>
        <v>1800</v>
      </c>
      <c r="S76" s="42">
        <f t="shared" si="6"/>
        <v>1800</v>
      </c>
    </row>
    <row r="77" ht="27" spans="1:19">
      <c r="A77" s="15">
        <v>64</v>
      </c>
      <c r="B77" s="15" t="s">
        <v>109</v>
      </c>
      <c r="C77" s="19" t="s">
        <v>151</v>
      </c>
      <c r="D77" s="19" t="s">
        <v>220</v>
      </c>
      <c r="E77" s="15" t="s">
        <v>221</v>
      </c>
      <c r="F77" s="15"/>
      <c r="G77" s="15"/>
      <c r="H77" s="15"/>
      <c r="I77" s="15"/>
      <c r="J77" s="15"/>
      <c r="K77" s="15"/>
      <c r="L77" s="15">
        <v>0.89</v>
      </c>
      <c r="M77" s="24"/>
      <c r="N77" s="15" t="s">
        <v>102</v>
      </c>
      <c r="O77" s="24">
        <v>8900</v>
      </c>
      <c r="P77" s="24">
        <v>0.3</v>
      </c>
      <c r="Q77" s="24">
        <v>1</v>
      </c>
      <c r="R77" s="41">
        <f t="shared" si="5"/>
        <v>2670</v>
      </c>
      <c r="S77" s="42">
        <f t="shared" si="6"/>
        <v>2670</v>
      </c>
    </row>
    <row r="78" ht="27" spans="1:19">
      <c r="A78" s="15">
        <v>65</v>
      </c>
      <c r="B78" s="15" t="s">
        <v>109</v>
      </c>
      <c r="C78" s="19" t="s">
        <v>172</v>
      </c>
      <c r="D78" s="19" t="s">
        <v>222</v>
      </c>
      <c r="E78" s="15" t="s">
        <v>223</v>
      </c>
      <c r="F78" s="15"/>
      <c r="G78" s="15"/>
      <c r="H78" s="15"/>
      <c r="I78" s="15"/>
      <c r="J78" s="15"/>
      <c r="K78" s="15"/>
      <c r="L78" s="15">
        <v>1.48</v>
      </c>
      <c r="M78" s="24"/>
      <c r="N78" s="15" t="s">
        <v>102</v>
      </c>
      <c r="O78" s="24">
        <v>14800</v>
      </c>
      <c r="P78" s="24">
        <v>0.3</v>
      </c>
      <c r="Q78" s="24">
        <v>1</v>
      </c>
      <c r="R78" s="41">
        <f t="shared" si="5"/>
        <v>4440</v>
      </c>
      <c r="S78" s="42">
        <f t="shared" si="6"/>
        <v>4440</v>
      </c>
    </row>
    <row r="79" s="1" customFormat="1" spans="1:19">
      <c r="A79" s="25">
        <v>66</v>
      </c>
      <c r="B79" s="25" t="s">
        <v>109</v>
      </c>
      <c r="C79" s="28" t="s">
        <v>172</v>
      </c>
      <c r="D79" s="28" t="s">
        <v>224</v>
      </c>
      <c r="E79" s="25" t="s">
        <v>225</v>
      </c>
      <c r="F79" s="15"/>
      <c r="G79" s="15"/>
      <c r="H79" s="15"/>
      <c r="I79" s="15"/>
      <c r="J79" s="15"/>
      <c r="K79" s="15"/>
      <c r="L79" s="15">
        <v>1.89</v>
      </c>
      <c r="M79" s="24"/>
      <c r="N79" s="15" t="s">
        <v>102</v>
      </c>
      <c r="O79" s="24">
        <v>18900</v>
      </c>
      <c r="P79" s="24">
        <v>0.3</v>
      </c>
      <c r="Q79" s="24">
        <v>1</v>
      </c>
      <c r="R79" s="41">
        <f t="shared" si="5"/>
        <v>5670</v>
      </c>
      <c r="S79" s="45">
        <v>5820</v>
      </c>
    </row>
    <row r="80" s="1" customFormat="1" spans="1:19">
      <c r="A80" s="26"/>
      <c r="B80" s="26"/>
      <c r="C80" s="18"/>
      <c r="D80" s="18"/>
      <c r="E80" s="26"/>
      <c r="F80" s="15"/>
      <c r="G80" s="15"/>
      <c r="H80" s="15"/>
      <c r="I80" s="15"/>
      <c r="J80" s="15"/>
      <c r="K80" s="15"/>
      <c r="L80" s="15"/>
      <c r="M80" s="24">
        <v>0.1</v>
      </c>
      <c r="N80" s="24" t="s">
        <v>91</v>
      </c>
      <c r="O80" s="24">
        <v>1000</v>
      </c>
      <c r="P80" s="24">
        <v>0.15</v>
      </c>
      <c r="Q80" s="24">
        <v>1</v>
      </c>
      <c r="R80" s="41">
        <f t="shared" si="5"/>
        <v>150</v>
      </c>
      <c r="S80" s="42"/>
    </row>
    <row r="81" ht="27" spans="1:19">
      <c r="A81" s="15">
        <v>67</v>
      </c>
      <c r="B81" s="15" t="s">
        <v>109</v>
      </c>
      <c r="C81" s="19" t="s">
        <v>226</v>
      </c>
      <c r="D81" s="19" t="s">
        <v>227</v>
      </c>
      <c r="E81" s="15" t="s">
        <v>228</v>
      </c>
      <c r="F81" s="15"/>
      <c r="G81" s="15"/>
      <c r="H81" s="15"/>
      <c r="I81" s="15"/>
      <c r="J81" s="15"/>
      <c r="K81" s="15"/>
      <c r="L81" s="15">
        <v>1.496</v>
      </c>
      <c r="M81" s="24"/>
      <c r="N81" s="15" t="s">
        <v>102</v>
      </c>
      <c r="O81" s="24">
        <v>14960</v>
      </c>
      <c r="P81" s="24">
        <v>0.3</v>
      </c>
      <c r="Q81" s="24">
        <v>1</v>
      </c>
      <c r="R81" s="41">
        <f t="shared" si="5"/>
        <v>4488</v>
      </c>
      <c r="S81" s="42">
        <f t="shared" si="6"/>
        <v>4488</v>
      </c>
    </row>
    <row r="82" ht="27" spans="1:19">
      <c r="A82" s="15">
        <v>68</v>
      </c>
      <c r="B82" s="15" t="s">
        <v>109</v>
      </c>
      <c r="C82" s="19" t="s">
        <v>229</v>
      </c>
      <c r="D82" s="19" t="s">
        <v>230</v>
      </c>
      <c r="E82" s="15" t="s">
        <v>231</v>
      </c>
      <c r="F82" s="15"/>
      <c r="G82" s="15"/>
      <c r="H82" s="15"/>
      <c r="I82" s="15"/>
      <c r="J82" s="15"/>
      <c r="K82" s="15"/>
      <c r="L82" s="15">
        <v>0.7</v>
      </c>
      <c r="M82" s="24"/>
      <c r="N82" s="15" t="s">
        <v>102</v>
      </c>
      <c r="O82" s="24">
        <v>7000</v>
      </c>
      <c r="P82" s="24">
        <v>0.3</v>
      </c>
      <c r="Q82" s="24">
        <v>1</v>
      </c>
      <c r="R82" s="41">
        <f t="shared" si="5"/>
        <v>2100</v>
      </c>
      <c r="S82" s="42">
        <f t="shared" si="6"/>
        <v>2100</v>
      </c>
    </row>
    <row r="83" ht="27" spans="1:19">
      <c r="A83" s="15">
        <v>69</v>
      </c>
      <c r="B83" s="15" t="s">
        <v>109</v>
      </c>
      <c r="C83" s="19" t="s">
        <v>232</v>
      </c>
      <c r="D83" s="19" t="s">
        <v>233</v>
      </c>
      <c r="E83" s="15" t="s">
        <v>234</v>
      </c>
      <c r="F83" s="15"/>
      <c r="G83" s="15"/>
      <c r="H83" s="15"/>
      <c r="I83" s="15"/>
      <c r="J83" s="15"/>
      <c r="K83" s="15"/>
      <c r="L83" s="15">
        <v>1.24</v>
      </c>
      <c r="M83" s="24"/>
      <c r="N83" s="15" t="s">
        <v>102</v>
      </c>
      <c r="O83" s="24">
        <v>12400</v>
      </c>
      <c r="P83" s="24">
        <v>0.3</v>
      </c>
      <c r="Q83" s="24">
        <v>1</v>
      </c>
      <c r="R83" s="41">
        <f t="shared" si="5"/>
        <v>3720</v>
      </c>
      <c r="S83" s="42">
        <f t="shared" si="6"/>
        <v>3720</v>
      </c>
    </row>
    <row r="84" ht="27" spans="1:19">
      <c r="A84" s="15">
        <v>70</v>
      </c>
      <c r="B84" s="15" t="s">
        <v>109</v>
      </c>
      <c r="C84" s="19" t="s">
        <v>122</v>
      </c>
      <c r="D84" s="19" t="s">
        <v>235</v>
      </c>
      <c r="E84" s="15" t="s">
        <v>236</v>
      </c>
      <c r="F84" s="15"/>
      <c r="G84" s="15"/>
      <c r="H84" s="15"/>
      <c r="I84" s="15"/>
      <c r="J84" s="15"/>
      <c r="K84" s="15"/>
      <c r="L84" s="15">
        <v>1.8</v>
      </c>
      <c r="M84" s="24"/>
      <c r="N84" s="15" t="s">
        <v>102</v>
      </c>
      <c r="O84" s="24">
        <v>18000</v>
      </c>
      <c r="P84" s="24">
        <v>0.3</v>
      </c>
      <c r="Q84" s="24">
        <v>1</v>
      </c>
      <c r="R84" s="41">
        <f t="shared" si="5"/>
        <v>5400</v>
      </c>
      <c r="S84" s="42">
        <f t="shared" si="6"/>
        <v>5400</v>
      </c>
    </row>
    <row r="85" ht="40.5" spans="1:19">
      <c r="A85" s="15">
        <v>71</v>
      </c>
      <c r="B85" s="15" t="s">
        <v>109</v>
      </c>
      <c r="C85" s="19" t="s">
        <v>237</v>
      </c>
      <c r="D85" s="19" t="s">
        <v>238</v>
      </c>
      <c r="E85" s="15" t="s">
        <v>239</v>
      </c>
      <c r="F85" s="15"/>
      <c r="G85" s="15"/>
      <c r="H85" s="15"/>
      <c r="I85" s="15"/>
      <c r="J85" s="15"/>
      <c r="K85" s="15"/>
      <c r="L85" s="15">
        <v>0.893</v>
      </c>
      <c r="M85" s="24"/>
      <c r="N85" s="15" t="s">
        <v>178</v>
      </c>
      <c r="O85" s="24">
        <v>8930</v>
      </c>
      <c r="P85" s="24">
        <v>0.3</v>
      </c>
      <c r="Q85" s="24">
        <v>1.5</v>
      </c>
      <c r="R85" s="41">
        <f t="shared" si="5"/>
        <v>4018.5</v>
      </c>
      <c r="S85" s="42">
        <f t="shared" si="6"/>
        <v>4018.5</v>
      </c>
    </row>
    <row r="86" ht="27" spans="1:19">
      <c r="A86" s="15">
        <v>72</v>
      </c>
      <c r="B86" s="15" t="s">
        <v>109</v>
      </c>
      <c r="C86" s="19" t="s">
        <v>240</v>
      </c>
      <c r="D86" s="19" t="s">
        <v>241</v>
      </c>
      <c r="E86" s="15" t="s">
        <v>242</v>
      </c>
      <c r="F86" s="15"/>
      <c r="G86" s="15"/>
      <c r="H86" s="15"/>
      <c r="I86" s="15"/>
      <c r="J86" s="15"/>
      <c r="K86" s="15"/>
      <c r="L86" s="15">
        <v>0.495</v>
      </c>
      <c r="M86" s="24"/>
      <c r="N86" s="15" t="s">
        <v>102</v>
      </c>
      <c r="O86" s="24">
        <v>4950</v>
      </c>
      <c r="P86" s="24">
        <v>0.3</v>
      </c>
      <c r="Q86" s="24">
        <v>1</v>
      </c>
      <c r="R86" s="41">
        <f t="shared" si="5"/>
        <v>1485</v>
      </c>
      <c r="S86" s="42">
        <f t="shared" si="6"/>
        <v>1485</v>
      </c>
    </row>
    <row r="87" ht="27" spans="1:19">
      <c r="A87" s="15">
        <v>73</v>
      </c>
      <c r="B87" s="15" t="s">
        <v>109</v>
      </c>
      <c r="C87" s="19" t="s">
        <v>243</v>
      </c>
      <c r="D87" s="19" t="s">
        <v>244</v>
      </c>
      <c r="E87" s="15" t="s">
        <v>245</v>
      </c>
      <c r="F87" s="15"/>
      <c r="G87" s="15"/>
      <c r="H87" s="15"/>
      <c r="I87" s="15"/>
      <c r="J87" s="15"/>
      <c r="K87" s="15"/>
      <c r="L87" s="15">
        <v>3.2</v>
      </c>
      <c r="M87" s="24"/>
      <c r="N87" s="15" t="s">
        <v>102</v>
      </c>
      <c r="O87" s="24">
        <v>32000</v>
      </c>
      <c r="P87" s="24">
        <v>0.3</v>
      </c>
      <c r="Q87" s="24">
        <v>1</v>
      </c>
      <c r="R87" s="41">
        <f t="shared" si="5"/>
        <v>9600</v>
      </c>
      <c r="S87" s="42">
        <f t="shared" si="6"/>
        <v>9600</v>
      </c>
    </row>
    <row r="88" ht="27" spans="1:19">
      <c r="A88" s="15">
        <v>74</v>
      </c>
      <c r="B88" s="15" t="s">
        <v>109</v>
      </c>
      <c r="C88" s="19" t="s">
        <v>246</v>
      </c>
      <c r="D88" s="19" t="s">
        <v>247</v>
      </c>
      <c r="E88" s="15" t="s">
        <v>248</v>
      </c>
      <c r="F88" s="15"/>
      <c r="G88" s="15"/>
      <c r="H88" s="15"/>
      <c r="I88" s="15"/>
      <c r="J88" s="15"/>
      <c r="K88" s="15"/>
      <c r="L88" s="15"/>
      <c r="M88" s="15">
        <v>0.795</v>
      </c>
      <c r="N88" s="15" t="s">
        <v>91</v>
      </c>
      <c r="O88" s="24">
        <v>7950</v>
      </c>
      <c r="P88" s="24">
        <v>0.15</v>
      </c>
      <c r="Q88" s="24">
        <v>1</v>
      </c>
      <c r="R88" s="41">
        <f t="shared" si="5"/>
        <v>1192.5</v>
      </c>
      <c r="S88" s="42">
        <f t="shared" si="6"/>
        <v>1192.5</v>
      </c>
    </row>
    <row r="89" s="1" customFormat="1" ht="27" spans="1:19">
      <c r="A89" s="15">
        <v>75</v>
      </c>
      <c r="B89" s="15" t="s">
        <v>109</v>
      </c>
      <c r="C89" s="19" t="s">
        <v>249</v>
      </c>
      <c r="D89" s="19" t="s">
        <v>250</v>
      </c>
      <c r="E89" s="15" t="s">
        <v>251</v>
      </c>
      <c r="F89" s="15"/>
      <c r="G89" s="15"/>
      <c r="H89" s="15"/>
      <c r="I89" s="15"/>
      <c r="J89" s="15"/>
      <c r="K89" s="15"/>
      <c r="L89" s="15">
        <v>1</v>
      </c>
      <c r="M89" s="24"/>
      <c r="N89" s="15" t="s">
        <v>102</v>
      </c>
      <c r="O89" s="24">
        <v>7500</v>
      </c>
      <c r="P89" s="24">
        <v>0.3</v>
      </c>
      <c r="Q89" s="24">
        <v>1</v>
      </c>
      <c r="R89" s="41">
        <f t="shared" si="5"/>
        <v>2250</v>
      </c>
      <c r="S89" s="42">
        <f t="shared" si="6"/>
        <v>2250</v>
      </c>
    </row>
    <row r="90" ht="40.5" spans="1:19">
      <c r="A90" s="15">
        <v>76</v>
      </c>
      <c r="B90" s="15" t="s">
        <v>109</v>
      </c>
      <c r="C90" s="19" t="s">
        <v>197</v>
      </c>
      <c r="D90" s="19" t="s">
        <v>252</v>
      </c>
      <c r="E90" s="15" t="s">
        <v>253</v>
      </c>
      <c r="F90" s="15"/>
      <c r="G90" s="15"/>
      <c r="H90" s="15"/>
      <c r="I90" s="15"/>
      <c r="J90" s="15"/>
      <c r="K90" s="15"/>
      <c r="L90" s="15">
        <v>1.795</v>
      </c>
      <c r="M90" s="24"/>
      <c r="N90" s="15" t="s">
        <v>102</v>
      </c>
      <c r="O90" s="24">
        <v>17950</v>
      </c>
      <c r="P90" s="24">
        <v>0.3</v>
      </c>
      <c r="Q90" s="24">
        <v>1</v>
      </c>
      <c r="R90" s="41">
        <f t="shared" si="5"/>
        <v>5385</v>
      </c>
      <c r="S90" s="42">
        <f t="shared" si="6"/>
        <v>5385</v>
      </c>
    </row>
    <row r="91" ht="27" spans="1:19">
      <c r="A91" s="15">
        <v>77</v>
      </c>
      <c r="B91" s="15" t="s">
        <v>109</v>
      </c>
      <c r="C91" s="19" t="s">
        <v>122</v>
      </c>
      <c r="D91" s="19" t="s">
        <v>254</v>
      </c>
      <c r="E91" s="15" t="s">
        <v>255</v>
      </c>
      <c r="F91" s="15"/>
      <c r="G91" s="15"/>
      <c r="H91" s="15"/>
      <c r="I91" s="15"/>
      <c r="J91" s="15"/>
      <c r="K91" s="15"/>
      <c r="L91" s="15">
        <v>1.08</v>
      </c>
      <c r="M91" s="24"/>
      <c r="N91" s="15" t="s">
        <v>102</v>
      </c>
      <c r="O91" s="24">
        <v>10800</v>
      </c>
      <c r="P91" s="24">
        <v>0.3</v>
      </c>
      <c r="Q91" s="24">
        <v>1</v>
      </c>
      <c r="R91" s="41">
        <f t="shared" si="5"/>
        <v>3240</v>
      </c>
      <c r="S91" s="42">
        <f t="shared" si="6"/>
        <v>3240</v>
      </c>
    </row>
    <row r="92" ht="27" spans="1:19">
      <c r="A92" s="15">
        <v>78</v>
      </c>
      <c r="B92" s="15" t="s">
        <v>109</v>
      </c>
      <c r="C92" s="19" t="s">
        <v>229</v>
      </c>
      <c r="D92" s="19" t="s">
        <v>256</v>
      </c>
      <c r="E92" s="15" t="s">
        <v>257</v>
      </c>
      <c r="F92" s="15"/>
      <c r="G92" s="15"/>
      <c r="H92" s="15"/>
      <c r="I92" s="15"/>
      <c r="J92" s="15"/>
      <c r="K92" s="15"/>
      <c r="L92" s="15">
        <v>1</v>
      </c>
      <c r="M92" s="24"/>
      <c r="N92" s="15" t="s">
        <v>102</v>
      </c>
      <c r="O92" s="24">
        <v>10000</v>
      </c>
      <c r="P92" s="24">
        <v>0.3</v>
      </c>
      <c r="Q92" s="24">
        <v>1</v>
      </c>
      <c r="R92" s="41">
        <f t="shared" si="5"/>
        <v>3000</v>
      </c>
      <c r="S92" s="42">
        <f t="shared" si="6"/>
        <v>3000</v>
      </c>
    </row>
    <row r="93" s="1" customFormat="1" ht="27" spans="1:19">
      <c r="A93" s="15">
        <v>79</v>
      </c>
      <c r="B93" s="15" t="s">
        <v>109</v>
      </c>
      <c r="C93" s="19" t="s">
        <v>258</v>
      </c>
      <c r="D93" s="19" t="s">
        <v>259</v>
      </c>
      <c r="E93" s="15" t="s">
        <v>260</v>
      </c>
      <c r="F93" s="15"/>
      <c r="G93" s="15"/>
      <c r="H93" s="15"/>
      <c r="I93" s="15"/>
      <c r="J93" s="15"/>
      <c r="K93" s="15"/>
      <c r="L93" s="15">
        <v>1.2</v>
      </c>
      <c r="M93" s="24"/>
      <c r="N93" s="15" t="s">
        <v>102</v>
      </c>
      <c r="O93" s="24">
        <v>12000</v>
      </c>
      <c r="P93" s="24">
        <v>0.3</v>
      </c>
      <c r="Q93" s="24">
        <v>1</v>
      </c>
      <c r="R93" s="41">
        <f t="shared" si="5"/>
        <v>3600</v>
      </c>
      <c r="S93" s="42">
        <f t="shared" si="6"/>
        <v>3600</v>
      </c>
    </row>
    <row r="94" s="1" customFormat="1" ht="40.5" spans="1:19">
      <c r="A94" s="25">
        <v>80</v>
      </c>
      <c r="B94" s="25" t="s">
        <v>109</v>
      </c>
      <c r="C94" s="28" t="s">
        <v>261</v>
      </c>
      <c r="D94" s="28" t="s">
        <v>262</v>
      </c>
      <c r="E94" s="25" t="s">
        <v>263</v>
      </c>
      <c r="F94" s="15"/>
      <c r="G94" s="15"/>
      <c r="H94" s="15"/>
      <c r="I94" s="15"/>
      <c r="J94" s="15"/>
      <c r="K94" s="15"/>
      <c r="L94" s="15">
        <v>5.85</v>
      </c>
      <c r="M94" s="24"/>
      <c r="N94" s="15" t="s">
        <v>178</v>
      </c>
      <c r="O94" s="24">
        <v>58500</v>
      </c>
      <c r="P94" s="24">
        <v>0.3</v>
      </c>
      <c r="Q94" s="24">
        <v>1.5</v>
      </c>
      <c r="R94" s="41">
        <f t="shared" si="5"/>
        <v>26325</v>
      </c>
      <c r="S94" s="45">
        <v>56325</v>
      </c>
    </row>
    <row r="95" s="1" customFormat="1" spans="1:19">
      <c r="A95" s="26"/>
      <c r="B95" s="26"/>
      <c r="C95" s="18"/>
      <c r="D95" s="18"/>
      <c r="E95" s="26"/>
      <c r="F95" s="15"/>
      <c r="G95" s="15"/>
      <c r="H95" s="15"/>
      <c r="I95" s="15"/>
      <c r="J95" s="15"/>
      <c r="K95" s="15"/>
      <c r="L95" s="15">
        <v>10</v>
      </c>
      <c r="M95" s="24"/>
      <c r="N95" s="15" t="s">
        <v>102</v>
      </c>
      <c r="O95" s="24">
        <v>100000</v>
      </c>
      <c r="P95" s="24">
        <v>0.3</v>
      </c>
      <c r="Q95" s="24">
        <v>1</v>
      </c>
      <c r="R95" s="41">
        <f t="shared" si="5"/>
        <v>30000</v>
      </c>
      <c r="S95" s="42"/>
    </row>
    <row r="96" ht="27" spans="1:19">
      <c r="A96" s="15">
        <v>81</v>
      </c>
      <c r="B96" s="15" t="s">
        <v>109</v>
      </c>
      <c r="C96" s="19" t="s">
        <v>264</v>
      </c>
      <c r="D96" s="19" t="s">
        <v>265</v>
      </c>
      <c r="E96" s="15" t="s">
        <v>266</v>
      </c>
      <c r="F96" s="15"/>
      <c r="G96" s="15"/>
      <c r="H96" s="15"/>
      <c r="I96" s="15"/>
      <c r="J96" s="15"/>
      <c r="K96" s="15"/>
      <c r="L96" s="15">
        <v>1.18</v>
      </c>
      <c r="M96" s="24"/>
      <c r="N96" s="15" t="s">
        <v>102</v>
      </c>
      <c r="O96" s="24">
        <v>11800</v>
      </c>
      <c r="P96" s="24">
        <v>0.3</v>
      </c>
      <c r="Q96" s="24">
        <v>1</v>
      </c>
      <c r="R96" s="41">
        <f t="shared" si="5"/>
        <v>3540</v>
      </c>
      <c r="S96" s="42">
        <f t="shared" si="6"/>
        <v>3540</v>
      </c>
    </row>
    <row r="97" ht="27" spans="1:19">
      <c r="A97" s="15">
        <v>82</v>
      </c>
      <c r="B97" s="15" t="s">
        <v>109</v>
      </c>
      <c r="C97" s="19" t="s">
        <v>264</v>
      </c>
      <c r="D97" s="19" t="s">
        <v>267</v>
      </c>
      <c r="E97" s="15" t="s">
        <v>268</v>
      </c>
      <c r="F97" s="15"/>
      <c r="G97" s="15"/>
      <c r="H97" s="15"/>
      <c r="I97" s="15"/>
      <c r="J97" s="15"/>
      <c r="K97" s="15"/>
      <c r="L97" s="15">
        <v>1.792</v>
      </c>
      <c r="M97" s="24"/>
      <c r="N97" s="15" t="s">
        <v>102</v>
      </c>
      <c r="O97" s="24">
        <v>17920</v>
      </c>
      <c r="P97" s="24">
        <v>0.3</v>
      </c>
      <c r="Q97" s="24">
        <v>1</v>
      </c>
      <c r="R97" s="41">
        <f t="shared" si="5"/>
        <v>5376</v>
      </c>
      <c r="S97" s="42">
        <f t="shared" si="6"/>
        <v>5376</v>
      </c>
    </row>
    <row r="98" ht="27" spans="1:19">
      <c r="A98" s="15">
        <v>83</v>
      </c>
      <c r="B98" s="15" t="s">
        <v>109</v>
      </c>
      <c r="C98" s="19" t="s">
        <v>269</v>
      </c>
      <c r="D98" s="19" t="s">
        <v>270</v>
      </c>
      <c r="E98" s="15" t="s">
        <v>271</v>
      </c>
      <c r="F98" s="15"/>
      <c r="G98" s="15"/>
      <c r="H98" s="15"/>
      <c r="I98" s="15"/>
      <c r="J98" s="15"/>
      <c r="K98" s="15"/>
      <c r="L98" s="15">
        <v>1.775</v>
      </c>
      <c r="M98" s="24"/>
      <c r="N98" s="15" t="s">
        <v>102</v>
      </c>
      <c r="O98" s="24">
        <v>17750</v>
      </c>
      <c r="P98" s="24">
        <v>0.3</v>
      </c>
      <c r="Q98" s="24">
        <v>1</v>
      </c>
      <c r="R98" s="41">
        <f t="shared" si="5"/>
        <v>5325</v>
      </c>
      <c r="S98" s="42">
        <f t="shared" si="6"/>
        <v>5325</v>
      </c>
    </row>
    <row r="99" ht="27" spans="1:19">
      <c r="A99" s="15">
        <v>84</v>
      </c>
      <c r="B99" s="15" t="s">
        <v>109</v>
      </c>
      <c r="C99" s="19" t="s">
        <v>272</v>
      </c>
      <c r="D99" s="19" t="s">
        <v>273</v>
      </c>
      <c r="E99" s="15" t="s">
        <v>274</v>
      </c>
      <c r="F99" s="15"/>
      <c r="G99" s="15"/>
      <c r="H99" s="15"/>
      <c r="I99" s="15"/>
      <c r="J99" s="15"/>
      <c r="K99" s="15"/>
      <c r="L99" s="15">
        <v>3.9958</v>
      </c>
      <c r="M99" s="24"/>
      <c r="N99" s="15" t="s">
        <v>102</v>
      </c>
      <c r="O99" s="24">
        <v>39958</v>
      </c>
      <c r="P99" s="24">
        <v>0.3</v>
      </c>
      <c r="Q99" s="24">
        <v>1</v>
      </c>
      <c r="R99" s="41">
        <f t="shared" si="5"/>
        <v>11987.4</v>
      </c>
      <c r="S99" s="42">
        <f t="shared" si="6"/>
        <v>11987.4</v>
      </c>
    </row>
    <row r="100" ht="27" spans="1:19">
      <c r="A100" s="15">
        <v>85</v>
      </c>
      <c r="B100" s="15" t="s">
        <v>109</v>
      </c>
      <c r="C100" s="19" t="s">
        <v>157</v>
      </c>
      <c r="D100" s="19" t="s">
        <v>275</v>
      </c>
      <c r="E100" s="15" t="s">
        <v>276</v>
      </c>
      <c r="F100" s="15"/>
      <c r="G100" s="15"/>
      <c r="H100" s="15"/>
      <c r="I100" s="15"/>
      <c r="J100" s="15"/>
      <c r="K100" s="15"/>
      <c r="L100" s="15">
        <v>1.265</v>
      </c>
      <c r="M100" s="24"/>
      <c r="N100" s="15" t="s">
        <v>102</v>
      </c>
      <c r="O100" s="24">
        <v>12650</v>
      </c>
      <c r="P100" s="24">
        <v>0.3</v>
      </c>
      <c r="Q100" s="24">
        <v>1</v>
      </c>
      <c r="R100" s="41">
        <f t="shared" si="5"/>
        <v>3795</v>
      </c>
      <c r="S100" s="42">
        <f t="shared" si="6"/>
        <v>3795</v>
      </c>
    </row>
    <row r="101" ht="27" spans="1:19">
      <c r="A101" s="15">
        <v>86</v>
      </c>
      <c r="B101" s="15" t="s">
        <v>109</v>
      </c>
      <c r="C101" s="19" t="s">
        <v>277</v>
      </c>
      <c r="D101" s="19" t="s">
        <v>278</v>
      </c>
      <c r="E101" s="15" t="s">
        <v>279</v>
      </c>
      <c r="F101" s="15"/>
      <c r="G101" s="15"/>
      <c r="H101" s="15"/>
      <c r="I101" s="15"/>
      <c r="J101" s="15"/>
      <c r="K101" s="15"/>
      <c r="L101" s="15">
        <v>2.6</v>
      </c>
      <c r="M101" s="24"/>
      <c r="N101" s="15" t="s">
        <v>102</v>
      </c>
      <c r="O101" s="24">
        <v>26000</v>
      </c>
      <c r="P101" s="24">
        <v>0.3</v>
      </c>
      <c r="Q101" s="24">
        <v>1</v>
      </c>
      <c r="R101" s="41">
        <f t="shared" si="5"/>
        <v>7800</v>
      </c>
      <c r="S101" s="42">
        <f t="shared" si="6"/>
        <v>7800</v>
      </c>
    </row>
    <row r="102" ht="40.5" spans="1:19">
      <c r="A102" s="15">
        <v>87</v>
      </c>
      <c r="B102" s="15" t="s">
        <v>109</v>
      </c>
      <c r="C102" s="19" t="s">
        <v>272</v>
      </c>
      <c r="D102" s="19" t="s">
        <v>280</v>
      </c>
      <c r="E102" s="15" t="s">
        <v>281</v>
      </c>
      <c r="F102" s="15"/>
      <c r="G102" s="15"/>
      <c r="H102" s="15"/>
      <c r="I102" s="15"/>
      <c r="J102" s="15"/>
      <c r="K102" s="15"/>
      <c r="L102" s="15">
        <v>0.98</v>
      </c>
      <c r="M102" s="24"/>
      <c r="N102" s="15" t="s">
        <v>178</v>
      </c>
      <c r="O102" s="24">
        <v>9800</v>
      </c>
      <c r="P102" s="24">
        <v>0.3</v>
      </c>
      <c r="Q102" s="24">
        <v>1.5</v>
      </c>
      <c r="R102" s="41">
        <f t="shared" si="5"/>
        <v>4410</v>
      </c>
      <c r="S102" s="42">
        <f t="shared" si="6"/>
        <v>4410</v>
      </c>
    </row>
    <row r="103" ht="27" spans="1:19">
      <c r="A103" s="15">
        <v>88</v>
      </c>
      <c r="B103" s="15" t="s">
        <v>109</v>
      </c>
      <c r="C103" s="19" t="s">
        <v>272</v>
      </c>
      <c r="D103" s="19" t="s">
        <v>282</v>
      </c>
      <c r="E103" s="15" t="s">
        <v>283</v>
      </c>
      <c r="F103" s="15"/>
      <c r="G103" s="15"/>
      <c r="H103" s="15"/>
      <c r="I103" s="15"/>
      <c r="J103" s="15"/>
      <c r="K103" s="15"/>
      <c r="L103" s="15">
        <v>0.796</v>
      </c>
      <c r="M103" s="24"/>
      <c r="N103" s="15" t="s">
        <v>102</v>
      </c>
      <c r="O103" s="24">
        <v>7960</v>
      </c>
      <c r="P103" s="24">
        <v>0.3</v>
      </c>
      <c r="Q103" s="24">
        <v>1</v>
      </c>
      <c r="R103" s="41">
        <f t="shared" si="5"/>
        <v>2388</v>
      </c>
      <c r="S103" s="42">
        <f t="shared" si="6"/>
        <v>2388</v>
      </c>
    </row>
    <row r="104" ht="23" customHeight="1" spans="1:19">
      <c r="A104" s="46" t="s">
        <v>284</v>
      </c>
      <c r="B104" s="47"/>
      <c r="C104" s="48"/>
      <c r="D104" s="48"/>
      <c r="E104" s="14" t="s">
        <v>285</v>
      </c>
      <c r="F104" s="14">
        <f>SUM(F6:F103)</f>
        <v>86948</v>
      </c>
      <c r="G104" s="14"/>
      <c r="H104" s="14"/>
      <c r="I104" s="14"/>
      <c r="J104" s="14"/>
      <c r="K104" s="14"/>
      <c r="L104" s="14">
        <f>SUM(L6:L103)</f>
        <v>124.9232</v>
      </c>
      <c r="M104" s="14">
        <f>SUM(M6:M103)</f>
        <v>6.555</v>
      </c>
      <c r="N104" s="14"/>
      <c r="O104" s="14">
        <f>SUM(O6:O103)</f>
        <v>1386280</v>
      </c>
      <c r="P104" s="14"/>
      <c r="Q104" s="14"/>
      <c r="R104" s="41">
        <f>SUM(R6:R103)</f>
        <v>645611.6</v>
      </c>
      <c r="S104" s="41">
        <f>SUM(S6:S103)</f>
        <v>645611.6</v>
      </c>
    </row>
  </sheetData>
  <mergeCells count="61">
    <mergeCell ref="A1:S1"/>
    <mergeCell ref="A2:S2"/>
    <mergeCell ref="F3:M3"/>
    <mergeCell ref="N3:Q3"/>
    <mergeCell ref="F4:I4"/>
    <mergeCell ref="L4:M4"/>
    <mergeCell ref="A104:B104"/>
    <mergeCell ref="A3:A5"/>
    <mergeCell ref="A24:A25"/>
    <mergeCell ref="A48:A49"/>
    <mergeCell ref="A58:A60"/>
    <mergeCell ref="A66:A67"/>
    <mergeCell ref="A69:A72"/>
    <mergeCell ref="A79:A80"/>
    <mergeCell ref="A94:A95"/>
    <mergeCell ref="B3:B5"/>
    <mergeCell ref="B24:B25"/>
    <mergeCell ref="B48:B49"/>
    <mergeCell ref="B58:B60"/>
    <mergeCell ref="B66:B67"/>
    <mergeCell ref="B69:B72"/>
    <mergeCell ref="B79:B80"/>
    <mergeCell ref="B94:B95"/>
    <mergeCell ref="C3:C5"/>
    <mergeCell ref="C24:C25"/>
    <mergeCell ref="C48:C49"/>
    <mergeCell ref="C58:C60"/>
    <mergeCell ref="C66:C67"/>
    <mergeCell ref="C69:C72"/>
    <mergeCell ref="C79:C80"/>
    <mergeCell ref="C94:C95"/>
    <mergeCell ref="D3:D5"/>
    <mergeCell ref="D24:D25"/>
    <mergeCell ref="D48:D49"/>
    <mergeCell ref="D58:D60"/>
    <mergeCell ref="D66:D67"/>
    <mergeCell ref="D69:D72"/>
    <mergeCell ref="D79:D80"/>
    <mergeCell ref="D94:D95"/>
    <mergeCell ref="E3:E5"/>
    <mergeCell ref="E24:E25"/>
    <mergeCell ref="E48:E49"/>
    <mergeCell ref="E58:E60"/>
    <mergeCell ref="E66:E67"/>
    <mergeCell ref="E69:E72"/>
    <mergeCell ref="E79:E80"/>
    <mergeCell ref="E94:E95"/>
    <mergeCell ref="F24:F25"/>
    <mergeCell ref="N4:N5"/>
    <mergeCell ref="O4:O5"/>
    <mergeCell ref="P4:P5"/>
    <mergeCell ref="Q4:Q5"/>
    <mergeCell ref="R3:R5"/>
    <mergeCell ref="S3:S5"/>
    <mergeCell ref="S24:S25"/>
    <mergeCell ref="S48:S49"/>
    <mergeCell ref="S58:S60"/>
    <mergeCell ref="S66:S67"/>
    <mergeCell ref="S69:S72"/>
    <mergeCell ref="S79:S80"/>
    <mergeCell ref="S94:S95"/>
  </mergeCells>
  <pageMargins left="0.554861111111111" right="0.239583333333333" top="0.802777777777778" bottom="0.724305555555556" header="0.5" footer="0.5"/>
  <pageSetup paperSize="9" scale="91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2023-05-06T02:40:00Z</dcterms:created>
  <dcterms:modified xsi:type="dcterms:W3CDTF">2025-03-04T04:06:41Z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594164CE0F7843DB9851CC4A7C42DDCE_11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