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105" windowWidth="28035" windowHeight="11670"/>
  </bookViews>
  <sheets>
    <sheet name="21家工业智能化改造专项审核汇总表" sheetId="1" r:id="rId1"/>
  </sheets>
  <definedNames>
    <definedName name="_xlnm._FilterDatabase" localSheetId="0" hidden="1">'21家工业智能化改造专项审核汇总表'!$A$4:$M$27</definedName>
    <definedName name="_xlnm.Print_Titles" localSheetId="0">'21家工业智能化改造专项审核汇总表'!$1:$5</definedName>
  </definedNames>
  <calcPr calcId="125725"/>
</workbook>
</file>

<file path=xl/calcChain.xml><?xml version="1.0" encoding="utf-8"?>
<calcChain xmlns="http://schemas.openxmlformats.org/spreadsheetml/2006/main">
  <c r="J27" i="1"/>
  <c r="I27"/>
  <c r="G27"/>
  <c r="F27"/>
  <c r="E27"/>
  <c r="L26"/>
  <c r="M26" s="1"/>
  <c r="K26"/>
  <c r="H26"/>
  <c r="H25"/>
  <c r="L25" s="1"/>
  <c r="K24"/>
  <c r="H24"/>
  <c r="K23"/>
  <c r="H23"/>
  <c r="H22"/>
  <c r="L22" s="1"/>
  <c r="K21"/>
  <c r="L21" s="1"/>
  <c r="H21"/>
  <c r="K20"/>
  <c r="H20"/>
  <c r="L20" s="1"/>
  <c r="M20" s="1"/>
  <c r="K19"/>
  <c r="H19"/>
  <c r="L18"/>
  <c r="M18" s="1"/>
  <c r="H18"/>
  <c r="K17"/>
  <c r="H17"/>
  <c r="H16"/>
  <c r="L16" s="1"/>
  <c r="K15"/>
  <c r="L15" s="1"/>
  <c r="H15"/>
  <c r="K14"/>
  <c r="H14"/>
  <c r="L14" s="1"/>
  <c r="M14" s="1"/>
  <c r="H13"/>
  <c r="L13" s="1"/>
  <c r="K12"/>
  <c r="H12"/>
  <c r="L12" s="1"/>
  <c r="L11"/>
  <c r="M11" s="1"/>
  <c r="H11"/>
  <c r="H10"/>
  <c r="L10" s="1"/>
  <c r="M10" s="1"/>
  <c r="L9"/>
  <c r="M9" s="1"/>
  <c r="H9"/>
  <c r="K8"/>
  <c r="H8"/>
  <c r="L8" s="1"/>
  <c r="K7"/>
  <c r="L7" s="1"/>
  <c r="H7"/>
  <c r="H6"/>
  <c r="L6" s="1"/>
  <c r="M6" s="1"/>
  <c r="L24" l="1"/>
  <c r="H27"/>
  <c r="L17"/>
  <c r="M17" s="1"/>
  <c r="L19"/>
  <c r="L23"/>
  <c r="K27"/>
  <c r="M13"/>
  <c r="M19"/>
  <c r="M23"/>
  <c r="M25"/>
  <c r="M8"/>
  <c r="M22"/>
  <c r="M7"/>
  <c r="M12"/>
  <c r="M16"/>
  <c r="M21"/>
  <c r="M24"/>
  <c r="M15"/>
  <c r="L27"/>
  <c r="M27" l="1"/>
</calcChain>
</file>

<file path=xl/sharedStrings.xml><?xml version="1.0" encoding="utf-8"?>
<sst xmlns="http://schemas.openxmlformats.org/spreadsheetml/2006/main" count="85" uniqueCount="61">
  <si>
    <t>附件1</t>
  </si>
  <si>
    <t>审核单位：湖北永信会计师事务有限公司</t>
  </si>
  <si>
    <t>审计期间：2020年1月1日--2021年12月31日</t>
  </si>
  <si>
    <t>序号</t>
  </si>
  <si>
    <t>企业名称</t>
  </si>
  <si>
    <t>项目名称</t>
  </si>
  <si>
    <t>申报专项资金类别</t>
  </si>
  <si>
    <t>申报数</t>
  </si>
  <si>
    <t>设备投资审定数</t>
  </si>
  <si>
    <t>工业软件及研发投入投资审定数</t>
  </si>
  <si>
    <t>审定数</t>
  </si>
  <si>
    <t>审减金额</t>
  </si>
  <si>
    <t>2020年</t>
  </si>
  <si>
    <t>2021年</t>
  </si>
  <si>
    <t>小计</t>
  </si>
  <si>
    <t>合计</t>
  </si>
  <si>
    <t>湖北三环三立汽车后视镜有限公司</t>
  </si>
  <si>
    <t>后视镜生产线及注塑技术改造项目</t>
  </si>
  <si>
    <t>工业智能化改造</t>
  </si>
  <si>
    <t>武汉浦江沿浦汽车零件有限公司</t>
  </si>
  <si>
    <t>汽车座椅冲压件自动化升级项目</t>
  </si>
  <si>
    <t>武汉新锐合金工具有限公司</t>
  </si>
  <si>
    <t>高端硬质合金生产线智能化改造</t>
  </si>
  <si>
    <t>武汉瑞普汽车部件有限公司</t>
  </si>
  <si>
    <t>汽车模具及零部件制造智能化改造项目</t>
  </si>
  <si>
    <t>武汉联创兴盛包装有限公司</t>
  </si>
  <si>
    <t>印刷设备更新升级</t>
  </si>
  <si>
    <t>佛吉亚（武汉）汽车部件系统有限公司</t>
  </si>
  <si>
    <t>汽车座椅生产线智能化改造项目</t>
  </si>
  <si>
    <t>武汉优尼冲压有限公司</t>
  </si>
  <si>
    <t>汽车零部件冲压、焊接生产智能化改造项目</t>
  </si>
  <si>
    <t>武汉威利佳汽车配件有限公司</t>
  </si>
  <si>
    <t>注塑产品及模具加工中心生产线扩建项目</t>
  </si>
  <si>
    <t>武汉博莱瑞汽车照明科技有限公司</t>
  </si>
  <si>
    <t>汽车智能照明系统投资</t>
  </si>
  <si>
    <t>中粮面业（武汉）有限公司</t>
  </si>
  <si>
    <t>中粮面业（武汉）有限公司车间智能化升级改造项目</t>
  </si>
  <si>
    <t>湖北安迪科正电子技术有限公司</t>
  </si>
  <si>
    <t>湖北安迪科正电子技术有限公司制备PET用放射性药物及医用放射性药物分装和销售项目</t>
  </si>
  <si>
    <t>武汉森澜生物科技有限公司</t>
  </si>
  <si>
    <t>食品级液体、粉剂条带生产线智能化改造提升项目</t>
  </si>
  <si>
    <t>武汉艾习司汽车零部件有限公司</t>
  </si>
  <si>
    <t>汽车车窗和遮阳帘系统生产智能化改造提升项目</t>
  </si>
  <si>
    <t>武汉萱裕机械有限公司</t>
  </si>
  <si>
    <t>汽车配件生产线智能化升级改造</t>
  </si>
  <si>
    <t>湖北跃海生物科技有限公司</t>
  </si>
  <si>
    <t>功能营养品及保健品生产制造项目</t>
  </si>
  <si>
    <t>巴士麦普科技（武汉）有限公司</t>
  </si>
  <si>
    <t>汽车镜组件智能化装配产线升级改造项目</t>
  </si>
  <si>
    <t>武汉红忠泽金属制品有限公司</t>
  </si>
  <si>
    <t>汽车钢铝板综合加工智能化升级改造项目</t>
  </si>
  <si>
    <t>武汉电缆有限公司</t>
  </si>
  <si>
    <t>航天电工产业园智能化技改项目</t>
  </si>
  <si>
    <t>武汉锦瑞技术有限公司</t>
  </si>
  <si>
    <t>新能源汽车轻量化底盘安全件铝合金副车架智能化改造</t>
  </si>
  <si>
    <t>武汉宇潇智能家居有限公司</t>
  </si>
  <si>
    <t>木质家具制造加工</t>
  </si>
  <si>
    <t>武汉恒发科技有限公司</t>
  </si>
  <si>
    <t>恒发科技产品质量提升改造项目</t>
  </si>
  <si>
    <t>2022年武汉市工业智能化改造项目专项资金审核结果公示</t>
    <phoneticPr fontId="2" type="noConversion"/>
  </si>
  <si>
    <t>单位：万元</t>
    <phoneticPr fontId="2" type="noConversion"/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</si>
</sst>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76" formatCode="_ * #,##0_ ;_ * \-#,##0_ ;_ * &quot;-&quot;??_ ;_ @_ "/>
    <numFmt numFmtId="177" formatCode="#,##0.00_ "/>
  </numFmts>
  <fonts count="13">
    <font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10"/>
      <name val="宋体"/>
      <family val="3"/>
      <charset val="134"/>
    </font>
    <font>
      <sz val="12"/>
      <name val="宋体"/>
      <family val="3"/>
      <charset val="134"/>
    </font>
    <font>
      <sz val="10"/>
      <color theme="1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  <scheme val="major"/>
    </font>
    <font>
      <sz val="10"/>
      <color rgb="FF000000"/>
      <name val="宋体"/>
      <family val="3"/>
      <charset val="134"/>
    </font>
    <font>
      <b/>
      <sz val="10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</font>
    <font>
      <sz val="11"/>
      <color indexed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" fillId="0" borderId="0"/>
    <xf numFmtId="0" fontId="5" fillId="0" borderId="0"/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176" fontId="4" fillId="0" borderId="0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177" fontId="9" fillId="0" borderId="1" xfId="0" applyNumberFormat="1" applyFont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 wrapText="1"/>
    </xf>
    <xf numFmtId="177" fontId="6" fillId="0" borderId="1" xfId="0" applyNumberFormat="1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177" fontId="7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7" fillId="0" borderId="1" xfId="0" applyFont="1" applyBorder="1">
      <alignment vertical="center"/>
    </xf>
    <xf numFmtId="177" fontId="10" fillId="0" borderId="1" xfId="0" applyNumberFormat="1" applyFont="1" applyBorder="1" applyAlignment="1">
      <alignment horizontal="center" vertical="center"/>
    </xf>
    <xf numFmtId="177" fontId="10" fillId="0" borderId="1" xfId="0" applyNumberFormat="1" applyFont="1" applyFill="1" applyBorder="1" applyAlignment="1">
      <alignment horizontal="center" vertical="center" wrapText="1"/>
    </xf>
    <xf numFmtId="177" fontId="11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</cellXfs>
  <cellStyles count="7">
    <cellStyle name="常规" xfId="0" builtinId="0"/>
    <cellStyle name="常规 2" xfId="1"/>
    <cellStyle name="常规 2 2_2016项目资金申请10-27周" xfId="2"/>
    <cellStyle name="常规 3" xfId="3"/>
    <cellStyle name="常规 5" xfId="4"/>
    <cellStyle name="千位分隔 2 2 2" xfId="5"/>
    <cellStyle name="千位分隔 3" xfId="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27"/>
  <sheetViews>
    <sheetView tabSelected="1" workbookViewId="0">
      <selection activeCell="R6" sqref="R6"/>
    </sheetView>
  </sheetViews>
  <sheetFormatPr defaultColWidth="9" defaultRowHeight="13.5"/>
  <cols>
    <col min="1" max="1" width="5.125" customWidth="1"/>
    <col min="2" max="2" width="15.25" customWidth="1"/>
    <col min="3" max="3" width="14" customWidth="1"/>
    <col min="5" max="5" width="11.625" customWidth="1"/>
    <col min="6" max="6" width="12.25" customWidth="1"/>
    <col min="7" max="7" width="11.125" customWidth="1"/>
    <col min="8" max="8" width="11.625" customWidth="1"/>
    <col min="9" max="9" width="10.25" customWidth="1"/>
    <col min="10" max="10" width="9.875" customWidth="1"/>
    <col min="11" max="11" width="11.125" customWidth="1"/>
    <col min="12" max="12" width="11.75" customWidth="1"/>
    <col min="13" max="13" width="12" customWidth="1"/>
  </cols>
  <sheetData>
    <row r="1" spans="1:13">
      <c r="A1" t="s">
        <v>0</v>
      </c>
    </row>
    <row r="2" spans="1:13" ht="36" customHeight="1">
      <c r="A2" s="19" t="s">
        <v>59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</row>
    <row r="3" spans="1:13" ht="36" customHeight="1">
      <c r="A3" s="1" t="s">
        <v>1</v>
      </c>
      <c r="B3" s="1"/>
      <c r="C3" s="1"/>
      <c r="E3" s="2"/>
      <c r="F3" s="3"/>
      <c r="G3" s="2" t="s">
        <v>2</v>
      </c>
      <c r="H3" s="2"/>
      <c r="I3" s="2"/>
      <c r="J3" s="2"/>
      <c r="K3" s="2"/>
      <c r="L3" s="2"/>
      <c r="M3" s="2" t="s">
        <v>60</v>
      </c>
    </row>
    <row r="4" spans="1:13">
      <c r="A4" s="20" t="s">
        <v>3</v>
      </c>
      <c r="B4" s="20" t="s">
        <v>4</v>
      </c>
      <c r="C4" s="20" t="s">
        <v>5</v>
      </c>
      <c r="D4" s="20" t="s">
        <v>6</v>
      </c>
      <c r="E4" s="20" t="s">
        <v>7</v>
      </c>
      <c r="F4" s="20" t="s">
        <v>8</v>
      </c>
      <c r="G4" s="20"/>
      <c r="H4" s="20"/>
      <c r="I4" s="20" t="s">
        <v>9</v>
      </c>
      <c r="J4" s="20"/>
      <c r="K4" s="20"/>
      <c r="L4" s="4" t="s">
        <v>10</v>
      </c>
      <c r="M4" s="20" t="s">
        <v>11</v>
      </c>
    </row>
    <row r="5" spans="1:13">
      <c r="A5" s="20"/>
      <c r="B5" s="20"/>
      <c r="C5" s="20"/>
      <c r="D5" s="20"/>
      <c r="E5" s="20"/>
      <c r="F5" s="5" t="s">
        <v>12</v>
      </c>
      <c r="G5" s="5" t="s">
        <v>13</v>
      </c>
      <c r="H5" s="5" t="s">
        <v>14</v>
      </c>
      <c r="I5" s="5" t="s">
        <v>12</v>
      </c>
      <c r="J5" s="5" t="s">
        <v>13</v>
      </c>
      <c r="K5" s="5" t="s">
        <v>14</v>
      </c>
      <c r="L5" s="5" t="s">
        <v>15</v>
      </c>
      <c r="M5" s="20"/>
    </row>
    <row r="6" spans="1:13" ht="33" customHeight="1">
      <c r="A6" s="4">
        <v>1</v>
      </c>
      <c r="B6" s="6" t="s">
        <v>16</v>
      </c>
      <c r="C6" s="7" t="s">
        <v>17</v>
      </c>
      <c r="D6" s="4" t="s">
        <v>18</v>
      </c>
      <c r="E6" s="8">
        <v>870.37</v>
      </c>
      <c r="F6" s="9">
        <v>578.04</v>
      </c>
      <c r="G6" s="9">
        <v>182.64</v>
      </c>
      <c r="H6" s="10">
        <f>F6+G6</f>
        <v>760.68</v>
      </c>
      <c r="I6" s="10"/>
      <c r="J6" s="10"/>
      <c r="K6" s="10"/>
      <c r="L6" s="10">
        <f>H6+K6</f>
        <v>760.68</v>
      </c>
      <c r="M6" s="8">
        <f>E6-L6</f>
        <v>109.69000000000005</v>
      </c>
    </row>
    <row r="7" spans="1:13" ht="33" customHeight="1">
      <c r="A7" s="4">
        <v>2</v>
      </c>
      <c r="B7" s="6" t="s">
        <v>19</v>
      </c>
      <c r="C7" s="4" t="s">
        <v>20</v>
      </c>
      <c r="D7" s="4" t="s">
        <v>18</v>
      </c>
      <c r="E7" s="8">
        <v>6386.1225262056496</v>
      </c>
      <c r="F7" s="9">
        <v>3310.18</v>
      </c>
      <c r="G7" s="9">
        <v>1694.24</v>
      </c>
      <c r="H7" s="10">
        <f t="shared" ref="H7:H27" si="0">F7+G7</f>
        <v>5004.42</v>
      </c>
      <c r="I7" s="9">
        <v>718.38</v>
      </c>
      <c r="J7" s="9">
        <v>144.65</v>
      </c>
      <c r="K7" s="10">
        <f>I7+J7</f>
        <v>863.03</v>
      </c>
      <c r="L7" s="10">
        <f t="shared" ref="L7:L27" si="1">H7+K7</f>
        <v>5867.45</v>
      </c>
      <c r="M7" s="8">
        <f t="shared" ref="M7:M27" si="2">E7-L7</f>
        <v>518.67252620564977</v>
      </c>
    </row>
    <row r="8" spans="1:13" ht="33" customHeight="1">
      <c r="A8" s="4">
        <v>3</v>
      </c>
      <c r="B8" s="6" t="s">
        <v>21</v>
      </c>
      <c r="C8" s="4" t="s">
        <v>22</v>
      </c>
      <c r="D8" s="4" t="s">
        <v>18</v>
      </c>
      <c r="E8" s="8">
        <v>5241.3563830000003</v>
      </c>
      <c r="F8" s="9">
        <v>1047.1199999999999</v>
      </c>
      <c r="G8" s="9">
        <v>2430.73</v>
      </c>
      <c r="H8" s="10">
        <f t="shared" si="0"/>
        <v>3477.85</v>
      </c>
      <c r="I8" s="9">
        <v>263.82</v>
      </c>
      <c r="J8" s="9">
        <v>431.7</v>
      </c>
      <c r="K8" s="10">
        <f>I8+J8</f>
        <v>695.52</v>
      </c>
      <c r="L8" s="10">
        <f t="shared" si="1"/>
        <v>4173.37</v>
      </c>
      <c r="M8" s="8">
        <f t="shared" si="2"/>
        <v>1067.9863830000004</v>
      </c>
    </row>
    <row r="9" spans="1:13" ht="33" customHeight="1">
      <c r="A9" s="4">
        <v>4</v>
      </c>
      <c r="B9" s="6" t="s">
        <v>23</v>
      </c>
      <c r="C9" s="4" t="s">
        <v>24</v>
      </c>
      <c r="D9" s="4" t="s">
        <v>18</v>
      </c>
      <c r="E9" s="8">
        <v>1510.05</v>
      </c>
      <c r="F9" s="9">
        <v>22.64</v>
      </c>
      <c r="G9" s="9">
        <v>1464.72</v>
      </c>
      <c r="H9" s="10">
        <f t="shared" si="0"/>
        <v>1487.3600000000001</v>
      </c>
      <c r="I9" s="10"/>
      <c r="J9" s="10"/>
      <c r="K9" s="10"/>
      <c r="L9" s="10">
        <f t="shared" si="1"/>
        <v>1487.3600000000001</v>
      </c>
      <c r="M9" s="8">
        <f t="shared" si="2"/>
        <v>22.689999999999827</v>
      </c>
    </row>
    <row r="10" spans="1:13" ht="33" customHeight="1">
      <c r="A10" s="4">
        <v>5</v>
      </c>
      <c r="B10" s="6" t="s">
        <v>25</v>
      </c>
      <c r="C10" s="4" t="s">
        <v>26</v>
      </c>
      <c r="D10" s="4" t="s">
        <v>18</v>
      </c>
      <c r="E10" s="8">
        <v>1913.17</v>
      </c>
      <c r="F10" s="9">
        <v>1518.52</v>
      </c>
      <c r="G10" s="9">
        <v>30.25</v>
      </c>
      <c r="H10" s="10">
        <f t="shared" si="0"/>
        <v>1548.77</v>
      </c>
      <c r="I10" s="10"/>
      <c r="J10" s="10"/>
      <c r="K10" s="10"/>
      <c r="L10" s="10">
        <f t="shared" si="1"/>
        <v>1548.77</v>
      </c>
      <c r="M10" s="8">
        <f t="shared" si="2"/>
        <v>364.40000000000009</v>
      </c>
    </row>
    <row r="11" spans="1:13" ht="33" customHeight="1">
      <c r="A11" s="4">
        <v>6</v>
      </c>
      <c r="B11" s="6" t="s">
        <v>27</v>
      </c>
      <c r="C11" s="4" t="s">
        <v>28</v>
      </c>
      <c r="D11" s="4" t="s">
        <v>18</v>
      </c>
      <c r="E11" s="8">
        <v>876.47</v>
      </c>
      <c r="F11" s="10"/>
      <c r="G11" s="9">
        <v>717.58</v>
      </c>
      <c r="H11" s="10">
        <f t="shared" si="0"/>
        <v>717.58</v>
      </c>
      <c r="I11" s="10"/>
      <c r="J11" s="10"/>
      <c r="K11" s="10"/>
      <c r="L11" s="10">
        <f t="shared" si="1"/>
        <v>717.58</v>
      </c>
      <c r="M11" s="8">
        <f t="shared" si="2"/>
        <v>158.88999999999999</v>
      </c>
    </row>
    <row r="12" spans="1:13" ht="33" customHeight="1">
      <c r="A12" s="4">
        <v>7</v>
      </c>
      <c r="B12" s="6" t="s">
        <v>29</v>
      </c>
      <c r="C12" s="4" t="s">
        <v>30</v>
      </c>
      <c r="D12" s="4" t="s">
        <v>18</v>
      </c>
      <c r="E12" s="8">
        <v>1900.1</v>
      </c>
      <c r="F12" s="10"/>
      <c r="G12" s="11">
        <v>1278.6199999999999</v>
      </c>
      <c r="H12" s="10">
        <f t="shared" si="0"/>
        <v>1278.6199999999999</v>
      </c>
      <c r="I12" s="10"/>
      <c r="J12" s="11">
        <v>255.6</v>
      </c>
      <c r="K12" s="10">
        <f>I12+J12</f>
        <v>255.6</v>
      </c>
      <c r="L12" s="10">
        <f t="shared" si="1"/>
        <v>1534.2199999999998</v>
      </c>
      <c r="M12" s="8">
        <f t="shared" si="2"/>
        <v>365.88000000000011</v>
      </c>
    </row>
    <row r="13" spans="1:13" ht="33" customHeight="1">
      <c r="A13" s="4">
        <v>8</v>
      </c>
      <c r="B13" s="6" t="s">
        <v>31</v>
      </c>
      <c r="C13" s="12" t="s">
        <v>32</v>
      </c>
      <c r="D13" s="4" t="s">
        <v>18</v>
      </c>
      <c r="E13" s="8">
        <v>823.63</v>
      </c>
      <c r="F13" s="9">
        <v>488.95</v>
      </c>
      <c r="G13" s="9">
        <v>145.22</v>
      </c>
      <c r="H13" s="10">
        <f t="shared" si="0"/>
        <v>634.16999999999996</v>
      </c>
      <c r="I13" s="10"/>
      <c r="J13" s="10"/>
      <c r="K13" s="10"/>
      <c r="L13" s="10">
        <f t="shared" si="1"/>
        <v>634.16999999999996</v>
      </c>
      <c r="M13" s="8">
        <f t="shared" si="2"/>
        <v>189.46000000000004</v>
      </c>
    </row>
    <row r="14" spans="1:13" ht="33" customHeight="1">
      <c r="A14" s="4">
        <v>9</v>
      </c>
      <c r="B14" s="6" t="s">
        <v>33</v>
      </c>
      <c r="C14" s="4" t="s">
        <v>34</v>
      </c>
      <c r="D14" s="4" t="s">
        <v>18</v>
      </c>
      <c r="E14" s="8">
        <v>665.81</v>
      </c>
      <c r="F14" s="10"/>
      <c r="G14" s="9">
        <v>534.53</v>
      </c>
      <c r="H14" s="10">
        <f t="shared" si="0"/>
        <v>534.53</v>
      </c>
      <c r="I14" s="10"/>
      <c r="J14" s="10">
        <v>22.91</v>
      </c>
      <c r="K14" s="10">
        <f>I14+J14</f>
        <v>22.91</v>
      </c>
      <c r="L14" s="10">
        <f t="shared" si="1"/>
        <v>557.43999999999994</v>
      </c>
      <c r="M14" s="8">
        <f t="shared" si="2"/>
        <v>108.37</v>
      </c>
    </row>
    <row r="15" spans="1:13" ht="33" customHeight="1">
      <c r="A15" s="4">
        <v>10</v>
      </c>
      <c r="B15" s="6" t="s">
        <v>35</v>
      </c>
      <c r="C15" s="4" t="s">
        <v>36</v>
      </c>
      <c r="D15" s="4" t="s">
        <v>18</v>
      </c>
      <c r="E15" s="8">
        <v>916.97</v>
      </c>
      <c r="F15" s="10"/>
      <c r="G15" s="9">
        <v>700.77</v>
      </c>
      <c r="H15" s="10">
        <f t="shared" si="0"/>
        <v>700.77</v>
      </c>
      <c r="I15" s="10"/>
      <c r="J15" s="9">
        <v>3.9</v>
      </c>
      <c r="K15" s="10">
        <f>I15+J15</f>
        <v>3.9</v>
      </c>
      <c r="L15" s="10">
        <f t="shared" si="1"/>
        <v>704.67</v>
      </c>
      <c r="M15" s="8">
        <f t="shared" si="2"/>
        <v>212.30000000000007</v>
      </c>
    </row>
    <row r="16" spans="1:13" ht="33" customHeight="1">
      <c r="A16" s="4">
        <v>11</v>
      </c>
      <c r="B16" s="6" t="s">
        <v>37</v>
      </c>
      <c r="C16" s="4" t="s">
        <v>38</v>
      </c>
      <c r="D16" s="4" t="s">
        <v>18</v>
      </c>
      <c r="E16" s="8">
        <v>1923.63</v>
      </c>
      <c r="F16" s="9">
        <v>945.54</v>
      </c>
      <c r="G16" s="9">
        <v>606.41999999999996</v>
      </c>
      <c r="H16" s="10">
        <f t="shared" si="0"/>
        <v>1551.96</v>
      </c>
      <c r="I16" s="10"/>
      <c r="J16" s="10"/>
      <c r="K16" s="10"/>
      <c r="L16" s="10">
        <f t="shared" si="1"/>
        <v>1551.96</v>
      </c>
      <c r="M16" s="8">
        <f t="shared" si="2"/>
        <v>371.67000000000007</v>
      </c>
    </row>
    <row r="17" spans="1:13" ht="33" customHeight="1">
      <c r="A17" s="4">
        <v>12</v>
      </c>
      <c r="B17" s="6" t="s">
        <v>39</v>
      </c>
      <c r="C17" s="4" t="s">
        <v>40</v>
      </c>
      <c r="D17" s="4" t="s">
        <v>18</v>
      </c>
      <c r="E17" s="8">
        <v>1053.29</v>
      </c>
      <c r="F17" s="9">
        <v>475.42</v>
      </c>
      <c r="G17" s="9">
        <v>209.81</v>
      </c>
      <c r="H17" s="10">
        <f t="shared" si="0"/>
        <v>685.23</v>
      </c>
      <c r="I17" s="10"/>
      <c r="J17" s="9">
        <v>137</v>
      </c>
      <c r="K17" s="10">
        <f>I17+J17</f>
        <v>137</v>
      </c>
      <c r="L17" s="10">
        <f t="shared" si="1"/>
        <v>822.23</v>
      </c>
      <c r="M17" s="8">
        <f t="shared" si="2"/>
        <v>231.05999999999995</v>
      </c>
    </row>
    <row r="18" spans="1:13" ht="33" customHeight="1">
      <c r="A18" s="4">
        <v>13</v>
      </c>
      <c r="B18" s="6" t="s">
        <v>41</v>
      </c>
      <c r="C18" s="4" t="s">
        <v>42</v>
      </c>
      <c r="D18" s="4" t="s">
        <v>18</v>
      </c>
      <c r="E18" s="8">
        <v>1161.78</v>
      </c>
      <c r="F18" s="9">
        <v>125.53</v>
      </c>
      <c r="G18" s="9">
        <v>446.47</v>
      </c>
      <c r="H18" s="10">
        <f t="shared" si="0"/>
        <v>572</v>
      </c>
      <c r="I18" s="10"/>
      <c r="J18" s="10"/>
      <c r="K18" s="10"/>
      <c r="L18" s="10">
        <f t="shared" si="1"/>
        <v>572</v>
      </c>
      <c r="M18" s="8">
        <f t="shared" si="2"/>
        <v>589.78</v>
      </c>
    </row>
    <row r="19" spans="1:13" ht="33" customHeight="1">
      <c r="A19" s="4">
        <v>14</v>
      </c>
      <c r="B19" s="6" t="s">
        <v>43</v>
      </c>
      <c r="C19" s="4" t="s">
        <v>44</v>
      </c>
      <c r="D19" s="4" t="s">
        <v>18</v>
      </c>
      <c r="E19" s="8">
        <v>1067.33</v>
      </c>
      <c r="F19" s="9">
        <v>357.54</v>
      </c>
      <c r="G19" s="9">
        <v>411.11</v>
      </c>
      <c r="H19" s="10">
        <f t="shared" si="0"/>
        <v>768.65000000000009</v>
      </c>
      <c r="I19" s="9">
        <v>7.36</v>
      </c>
      <c r="J19" s="9">
        <v>138.26</v>
      </c>
      <c r="K19" s="10">
        <f>I19+J19</f>
        <v>145.62</v>
      </c>
      <c r="L19" s="10">
        <f t="shared" si="1"/>
        <v>914.2700000000001</v>
      </c>
      <c r="M19" s="8">
        <f t="shared" si="2"/>
        <v>153.05999999999983</v>
      </c>
    </row>
    <row r="20" spans="1:13" ht="33" customHeight="1">
      <c r="A20" s="4">
        <v>15</v>
      </c>
      <c r="B20" s="6" t="s">
        <v>45</v>
      </c>
      <c r="C20" s="4" t="s">
        <v>46</v>
      </c>
      <c r="D20" s="4" t="s">
        <v>18</v>
      </c>
      <c r="E20" s="8">
        <v>954.52040999999997</v>
      </c>
      <c r="F20" s="9">
        <v>228.81</v>
      </c>
      <c r="G20" s="9">
        <v>473.15</v>
      </c>
      <c r="H20" s="10">
        <f t="shared" si="0"/>
        <v>701.96</v>
      </c>
      <c r="I20" s="10"/>
      <c r="J20" s="9">
        <v>140</v>
      </c>
      <c r="K20" s="10">
        <f>I20+J20</f>
        <v>140</v>
      </c>
      <c r="L20" s="10">
        <f t="shared" si="1"/>
        <v>841.96</v>
      </c>
      <c r="M20" s="8">
        <f t="shared" si="2"/>
        <v>112.56040999999993</v>
      </c>
    </row>
    <row r="21" spans="1:13" ht="33" customHeight="1">
      <c r="A21" s="4">
        <v>16</v>
      </c>
      <c r="B21" s="6" t="s">
        <v>47</v>
      </c>
      <c r="C21" s="4" t="s">
        <v>48</v>
      </c>
      <c r="D21" s="4" t="s">
        <v>18</v>
      </c>
      <c r="E21" s="8">
        <v>4700.78</v>
      </c>
      <c r="F21" s="9">
        <v>860.33</v>
      </c>
      <c r="G21" s="9">
        <v>2434.39</v>
      </c>
      <c r="H21" s="10">
        <f t="shared" si="0"/>
        <v>3294.72</v>
      </c>
      <c r="I21" s="9">
        <v>9.56</v>
      </c>
      <c r="J21" s="9">
        <v>119.9</v>
      </c>
      <c r="K21" s="10">
        <f>I21+J21</f>
        <v>129.46</v>
      </c>
      <c r="L21" s="10">
        <f t="shared" si="1"/>
        <v>3424.18</v>
      </c>
      <c r="M21" s="8">
        <f t="shared" si="2"/>
        <v>1276.5999999999999</v>
      </c>
    </row>
    <row r="22" spans="1:13" ht="33" customHeight="1">
      <c r="A22" s="4">
        <v>17</v>
      </c>
      <c r="B22" s="6" t="s">
        <v>49</v>
      </c>
      <c r="C22" s="7" t="s">
        <v>50</v>
      </c>
      <c r="D22" s="4" t="s">
        <v>18</v>
      </c>
      <c r="E22" s="8">
        <v>1690.71</v>
      </c>
      <c r="F22" s="9">
        <v>381.12</v>
      </c>
      <c r="G22" s="9">
        <v>1149.82</v>
      </c>
      <c r="H22" s="10">
        <f t="shared" si="0"/>
        <v>1530.94</v>
      </c>
      <c r="I22" s="10"/>
      <c r="J22" s="10"/>
      <c r="K22" s="10"/>
      <c r="L22" s="10">
        <f t="shared" si="1"/>
        <v>1530.94</v>
      </c>
      <c r="M22" s="8">
        <f t="shared" si="2"/>
        <v>159.76999999999998</v>
      </c>
    </row>
    <row r="23" spans="1:13" ht="33" customHeight="1">
      <c r="A23" s="4">
        <v>18</v>
      </c>
      <c r="B23" s="6" t="s">
        <v>51</v>
      </c>
      <c r="C23" s="4" t="s">
        <v>52</v>
      </c>
      <c r="D23" s="4" t="s">
        <v>18</v>
      </c>
      <c r="E23" s="13">
        <v>3005.8711899999998</v>
      </c>
      <c r="F23" s="9">
        <v>1167.56</v>
      </c>
      <c r="G23" s="9">
        <v>465.35</v>
      </c>
      <c r="H23" s="10">
        <f t="shared" si="0"/>
        <v>1632.9099999999999</v>
      </c>
      <c r="I23" s="9">
        <v>325</v>
      </c>
      <c r="J23" s="13"/>
      <c r="K23" s="13">
        <f>I23+J23</f>
        <v>325</v>
      </c>
      <c r="L23" s="10">
        <f t="shared" si="1"/>
        <v>1957.9099999999999</v>
      </c>
      <c r="M23" s="8">
        <f t="shared" si="2"/>
        <v>1047.96119</v>
      </c>
    </row>
    <row r="24" spans="1:13" ht="33" customHeight="1">
      <c r="A24" s="4">
        <v>19</v>
      </c>
      <c r="B24" s="6" t="s">
        <v>53</v>
      </c>
      <c r="C24" s="7" t="s">
        <v>54</v>
      </c>
      <c r="D24" s="4" t="s">
        <v>18</v>
      </c>
      <c r="E24" s="13">
        <v>5064.45</v>
      </c>
      <c r="F24" s="9">
        <v>1170.01</v>
      </c>
      <c r="G24" s="9">
        <v>776.63</v>
      </c>
      <c r="H24" s="10">
        <f t="shared" si="0"/>
        <v>1946.6399999999999</v>
      </c>
      <c r="I24" s="13"/>
      <c r="J24" s="9">
        <v>60.12</v>
      </c>
      <c r="K24" s="13">
        <f>I24+J24</f>
        <v>60.12</v>
      </c>
      <c r="L24" s="10">
        <f t="shared" si="1"/>
        <v>2006.7599999999998</v>
      </c>
      <c r="M24" s="8">
        <f t="shared" si="2"/>
        <v>3057.69</v>
      </c>
    </row>
    <row r="25" spans="1:13" ht="33" customHeight="1">
      <c r="A25" s="4">
        <v>20</v>
      </c>
      <c r="B25" s="6" t="s">
        <v>55</v>
      </c>
      <c r="C25" s="4" t="s">
        <v>56</v>
      </c>
      <c r="D25" s="4" t="s">
        <v>18</v>
      </c>
      <c r="E25" s="13">
        <v>723.06</v>
      </c>
      <c r="F25" s="9">
        <v>389.19</v>
      </c>
      <c r="G25" s="9">
        <v>234.46</v>
      </c>
      <c r="H25" s="10">
        <f t="shared" si="0"/>
        <v>623.65</v>
      </c>
      <c r="I25" s="13"/>
      <c r="J25" s="13"/>
      <c r="K25" s="13"/>
      <c r="L25" s="10">
        <f t="shared" si="1"/>
        <v>623.65</v>
      </c>
      <c r="M25" s="8">
        <f t="shared" si="2"/>
        <v>99.409999999999968</v>
      </c>
    </row>
    <row r="26" spans="1:13" ht="33" customHeight="1">
      <c r="A26" s="4">
        <v>21</v>
      </c>
      <c r="B26" s="6" t="s">
        <v>57</v>
      </c>
      <c r="C26" s="4" t="s">
        <v>58</v>
      </c>
      <c r="D26" s="4" t="s">
        <v>18</v>
      </c>
      <c r="E26" s="13">
        <v>826.94</v>
      </c>
      <c r="F26" s="9">
        <v>245.77</v>
      </c>
      <c r="G26" s="9">
        <v>326.3</v>
      </c>
      <c r="H26" s="10">
        <f t="shared" si="0"/>
        <v>572.07000000000005</v>
      </c>
      <c r="I26" s="9">
        <v>9.8699999999999992</v>
      </c>
      <c r="J26" s="9">
        <v>84.4</v>
      </c>
      <c r="K26" s="13">
        <f>I26+J26</f>
        <v>94.27000000000001</v>
      </c>
      <c r="L26" s="10">
        <f t="shared" si="1"/>
        <v>666.34</v>
      </c>
      <c r="M26" s="8">
        <f t="shared" si="2"/>
        <v>160.60000000000002</v>
      </c>
    </row>
    <row r="27" spans="1:13" ht="33" customHeight="1">
      <c r="A27" s="14" t="s">
        <v>15</v>
      </c>
      <c r="B27" s="15"/>
      <c r="C27" s="15"/>
      <c r="D27" s="15"/>
      <c r="E27" s="16">
        <f>SUM(E6:E26)</f>
        <v>43276.410509205649</v>
      </c>
      <c r="F27" s="16">
        <f t="shared" ref="F27:J27" si="3">SUM(F6:F26)</f>
        <v>13312.270000000002</v>
      </c>
      <c r="G27" s="16">
        <f t="shared" si="3"/>
        <v>16713.21</v>
      </c>
      <c r="H27" s="17">
        <f t="shared" si="0"/>
        <v>30025.480000000003</v>
      </c>
      <c r="I27" s="16">
        <f t="shared" si="3"/>
        <v>1333.9899999999998</v>
      </c>
      <c r="J27" s="16">
        <f t="shared" si="3"/>
        <v>1538.44</v>
      </c>
      <c r="K27" s="16">
        <f>I27+J27</f>
        <v>2872.43</v>
      </c>
      <c r="L27" s="17">
        <f t="shared" si="1"/>
        <v>32897.910000000003</v>
      </c>
      <c r="M27" s="18">
        <f t="shared" si="2"/>
        <v>10378.500509205645</v>
      </c>
    </row>
  </sheetData>
  <mergeCells count="9">
    <mergeCell ref="A2:M2"/>
    <mergeCell ref="A4:A5"/>
    <mergeCell ref="B4:B5"/>
    <mergeCell ref="C4:C5"/>
    <mergeCell ref="D4:D5"/>
    <mergeCell ref="E4:E5"/>
    <mergeCell ref="F4:H4"/>
    <mergeCell ref="I4:K4"/>
    <mergeCell ref="M4:M5"/>
  </mergeCells>
  <phoneticPr fontId="2" type="noConversion"/>
  <pageMargins left="0.75138888888888899" right="0.75138888888888899" top="0.70833333333333304" bottom="0.82638888888888895" header="0.5" footer="0.5"/>
  <pageSetup paperSize="9" scale="84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21家工业智能化改造专项审核汇总表</vt:lpstr>
      <vt:lpstr>'21家工业智能化改造专项审核汇总表'!Print_Titles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杨丹</dc:creator>
  <cp:lastModifiedBy>杨丹</cp:lastModifiedBy>
  <dcterms:created xsi:type="dcterms:W3CDTF">2022-08-19T01:20:24Z</dcterms:created>
  <dcterms:modified xsi:type="dcterms:W3CDTF">2022-08-19T01:31:10Z</dcterms:modified>
</cp:coreProperties>
</file>