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75" firstSheet="1" activeTab="2"/>
  </bookViews>
  <sheets>
    <sheet name="粮食产业明细表 (2)" sheetId="16" r:id="rId1"/>
    <sheet name="柑橘产业" sheetId="13" r:id="rId2"/>
    <sheet name="蔬菜产业" sheetId="12" r:id="rId3"/>
    <sheet name="水产产业明细表" sheetId="10" r:id="rId4"/>
    <sheet name="畜牧产业明细表" sheetId="9" r:id="rId5"/>
  </sheets>
  <definedNames>
    <definedName name="_xlnm._FilterDatabase" localSheetId="0" hidden="1">'粮食产业明细表 (2)'!$A$4:$G$144</definedName>
    <definedName name="_xlnm._FilterDatabase" localSheetId="1" hidden="1">柑橘产业!$A$4:$F$17</definedName>
    <definedName name="_xlnm._FilterDatabase" localSheetId="2" hidden="1">蔬菜产业!$A$4:$F$8</definedName>
    <definedName name="_xlnm._FilterDatabase" localSheetId="3" hidden="1">水产产业明细表!$A$4:$F$7</definedName>
    <definedName name="_xlnm._FilterDatabase" localSheetId="4" hidden="1">畜牧产业明细表!$A$4:$F$13</definedName>
    <definedName name="_xlnm.Print_Titles" localSheetId="4">畜牧产业明细表!$3:$3</definedName>
    <definedName name="_xlnm.Print_Titles" localSheetId="3">水产产业明细表!$3:$3</definedName>
    <definedName name="_xlnm.Print_Titles" localSheetId="2">蔬菜产业!$3:$3</definedName>
    <definedName name="_xlnm.Print_Titles" localSheetId="1">柑橘产业!$3:$3</definedName>
    <definedName name="_xlnm.Print_Titles" localSheetId="0">'粮食产业明细表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<sst xmlns="http://schemas.openxmlformats.org/spreadsheetml/2006/main" count="305" uniqueCount="109">
  <si>
    <t>附件1</t>
  </si>
  <si>
    <t>农业社会化服务项目资金拨付明细表（粮食产业）</t>
  </si>
  <si>
    <t>序号</t>
  </si>
  <si>
    <t>服务主体名称</t>
  </si>
  <si>
    <t>服务环节</t>
  </si>
  <si>
    <t>验收合格面积或数量（亩/头/吨）</t>
  </si>
  <si>
    <t>补助标准（元）</t>
  </si>
  <si>
    <t>补助金额（元）</t>
  </si>
  <si>
    <t>小计（元）</t>
  </si>
  <si>
    <t>合计</t>
  </si>
  <si>
    <t>/</t>
  </si>
  <si>
    <t>湖北谷雨春农业开发有限公司</t>
  </si>
  <si>
    <t>小麦烘干</t>
  </si>
  <si>
    <t>水稻、玉米烘干</t>
  </si>
  <si>
    <t>湖北永汇泰农业发展有限公司</t>
  </si>
  <si>
    <t>宜昌合家欢食品有限公司</t>
  </si>
  <si>
    <t>宜昌宏果粮油有限责任公司</t>
  </si>
  <si>
    <t>宜昌润坤农业科技有限公司</t>
  </si>
  <si>
    <t>宜昌涌达低碳发展生物科技有限公司</t>
  </si>
  <si>
    <t>液肥田间施用</t>
  </si>
  <si>
    <t>枝江市安心水稻专业合作社</t>
  </si>
  <si>
    <t>集中育秧、机插秧</t>
  </si>
  <si>
    <t>水稻旋耕</t>
  </si>
  <si>
    <t>枝江市白银纺贸有限责任公司</t>
  </si>
  <si>
    <t>枝江市帮民棉花专业合作社</t>
  </si>
  <si>
    <t>枝江市堡扩农业有限公司</t>
  </si>
  <si>
    <t>枝江市陈忠东种植家庭农场</t>
  </si>
  <si>
    <t>小麦精量播种</t>
  </si>
  <si>
    <t>玉米收割</t>
  </si>
  <si>
    <t>秸秆粉碎还田</t>
  </si>
  <si>
    <t>枝江市从汉农机服务专业合作社</t>
  </si>
  <si>
    <t>小麦收割</t>
  </si>
  <si>
    <t>小麦统防统治</t>
  </si>
  <si>
    <t>玉米精量播种</t>
  </si>
  <si>
    <t>水稻、玉米统防统治</t>
  </si>
  <si>
    <t>枝江市道勤工贸有限公司</t>
  </si>
  <si>
    <t>枝江市德洋农机专业合作社</t>
  </si>
  <si>
    <t>深松</t>
  </si>
  <si>
    <t>枝江市龚坪农机专业合作社</t>
  </si>
  <si>
    <t>枝江市禾力秸秆综合利用专业合作社</t>
  </si>
  <si>
    <t>秸秆捡拾离田</t>
  </si>
  <si>
    <t>枝江市华望农机专业合作社</t>
  </si>
  <si>
    <t>枝江市伙伴农机专业合作社</t>
  </si>
  <si>
    <t>枝江市金源粮食专业合作社</t>
  </si>
  <si>
    <t>枝江市久全农机专业合作社</t>
  </si>
  <si>
    <t>枝江市龙华顺玉米种植专业合作社</t>
  </si>
  <si>
    <t>枝江市麦丰农机服务专业合作社</t>
  </si>
  <si>
    <t>枝江市民宏农业专业合作社</t>
  </si>
  <si>
    <t>枝江市农事帮农业服务专业合作社</t>
  </si>
  <si>
    <t>枝江市群力商贸有限公司</t>
  </si>
  <si>
    <t>枝江市阮沐粮食专业合作社</t>
  </si>
  <si>
    <t>枝江市施杨有机稻种植专业合作社</t>
  </si>
  <si>
    <t>枝江市守华农机服务专业合作社</t>
  </si>
  <si>
    <t>枝江市双龙土地股份专业合作社</t>
  </si>
  <si>
    <t>枝江市双盛农业专业合作社</t>
  </si>
  <si>
    <t>枝江市望丰种植专业合作社</t>
  </si>
  <si>
    <t>枝江市伟动力农机专业合作社</t>
  </si>
  <si>
    <t>枝江市五家畈农机专业合作社</t>
  </si>
  <si>
    <t>枝江市辛农种植农民专业合作社</t>
  </si>
  <si>
    <t>枝江市新民工贸有限责任公司</t>
  </si>
  <si>
    <t>枝江市信达农业专业合作社</t>
  </si>
  <si>
    <t>枝江市星达昌棉业有限公司</t>
  </si>
  <si>
    <t>枝江市旭飞农机专业合作社</t>
  </si>
  <si>
    <t>枝江市银珠米业有限公司</t>
  </si>
  <si>
    <t>枝江市永耀商贸有限公司</t>
  </si>
  <si>
    <t>枝江市亚丰农机专业合作社</t>
  </si>
  <si>
    <t>枝江市裕凯农机服务专业合作社</t>
  </si>
  <si>
    <t>枝江市周湖家庭农场</t>
  </si>
  <si>
    <t>枝江市自信农机服务专业合作社</t>
  </si>
  <si>
    <t>枝江银丰棉业有限公司</t>
  </si>
  <si>
    <t>附件2</t>
  </si>
  <si>
    <t>农业社会化服务项目资金拨付明细表（柑橘产业）</t>
  </si>
  <si>
    <t>枝江市金丰公社农业服务有限公司</t>
  </si>
  <si>
    <t>柑橘植保服务</t>
  </si>
  <si>
    <t>枝江市绿景鑫水稻专业合作社</t>
  </si>
  <si>
    <t>枝江市农士佳园脐橙专业合作社</t>
  </si>
  <si>
    <t>柑橘采果服务</t>
  </si>
  <si>
    <t>枝江市方荀种植专业合作社</t>
  </si>
  <si>
    <t>枝江市桔缘柑桔专业合作社</t>
  </si>
  <si>
    <t>枝江飞虹柑桔专业合作社</t>
  </si>
  <si>
    <t>枝江市庭杰香柑桔专业合作社</t>
  </si>
  <si>
    <t>枝江市绿健林果蔬专业合作社</t>
  </si>
  <si>
    <t>枝江市橙之缘柑桔专业合作社</t>
  </si>
  <si>
    <t>枝江市翔新果蔬专业合作社</t>
  </si>
  <si>
    <t>枝江市龙发柑桔专业合作社</t>
  </si>
  <si>
    <t>尾果处理</t>
  </si>
  <si>
    <t>附件3</t>
  </si>
  <si>
    <t>农业社会化服务项目资金拨付明细表（蔬菜产业）</t>
  </si>
  <si>
    <t>枝江市泰丰果蔬专业合作社</t>
  </si>
  <si>
    <t>集约化育苗</t>
  </si>
  <si>
    <t>0.1元/株</t>
  </si>
  <si>
    <t>枝江市青春大队蔬菜种植专业合作社</t>
  </si>
  <si>
    <t>蔬菜统防统治</t>
  </si>
  <si>
    <t>附件4</t>
  </si>
  <si>
    <t>农业社会化服务项目资金拨付明细表（水产产业）</t>
  </si>
  <si>
    <t>枝江盛威养殖服务有限公司</t>
  </si>
  <si>
    <t>名特优品种养殖全过程服务</t>
  </si>
  <si>
    <t>枝江市曹向阳鱼药经营部</t>
  </si>
  <si>
    <t>湖北渔水乐生物科技有限公司</t>
  </si>
  <si>
    <t>附件5</t>
  </si>
  <si>
    <t>农业社会化服务项目资金拨付明细表（畜牧产业）</t>
  </si>
  <si>
    <t>枝江市碧达慧农运输服务有限公司</t>
  </si>
  <si>
    <t>畜禽粪污收集运输</t>
  </si>
  <si>
    <t>枝江市董市畜牧兽医服务中心</t>
  </si>
  <si>
    <t>牛羊布病采样（牛）</t>
  </si>
  <si>
    <t>牛羊布病采样（羊）</t>
  </si>
  <si>
    <t>枝江市顾家店畜牧兽医服务中心</t>
  </si>
  <si>
    <t>枝江市百里洲畜牧兽医服务中心</t>
  </si>
  <si>
    <t>枝江市仙女畜牧兽医服务中心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</si>
</sst>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2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0" fontId="3" fillId="0" borderId="0" xfId="49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144"/>
  <sheetViews>
    <sheetView zoomScale="115" zoomScaleNormal="115" workbookViewId="0">
      <pane ySplit="3" topLeftCell="A4" activePane="bottomLeft" state="frozen"/>
      <selection/>
      <selection pane="bottomLeft" activeCell="F4" sqref="F4"/>
    </sheetView>
  </sheetViews>
  <sheetFormatPr defaultColWidth="9" defaultRowHeight="14.25" outlineLevelCol="6"/>
  <cols>
    <col min="1" max="1" width="4.75" style="4" customWidth="1"/>
    <col min="2" max="2" width="27.9" style="5" customWidth="1"/>
    <col min="3" max="3" width="16.0416666666667" style="4" customWidth="1"/>
    <col min="4" max="4" width="15.2166666666667" style="1" customWidth="1"/>
    <col min="5" max="5" width="7.75833333333333" style="1" customWidth="1"/>
    <col min="6" max="6" width="11.3" style="4" customWidth="1"/>
    <col min="7" max="7" width="10.5583333333333" style="4" customWidth="1"/>
    <col min="8" max="16384" width="9" style="1"/>
  </cols>
  <sheetData>
    <row r="1" spans="1:2">
      <c r="A1" s="6" t="s">
        <v>0</v>
      </c>
      <c r="B1" s="6"/>
    </row>
    <row r="2" ht="43" customHeight="1" spans="1:7">
      <c r="A2" s="7" t="s">
        <v>1</v>
      </c>
      <c r="B2" s="8"/>
      <c r="C2" s="7"/>
      <c r="D2" s="7"/>
      <c r="E2" s="7"/>
      <c r="F2" s="7"/>
      <c r="G2" s="7"/>
    </row>
    <row r="3" s="2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23" customHeight="1" spans="1:7">
      <c r="A4" s="28" t="s">
        <v>9</v>
      </c>
      <c r="B4" s="29"/>
      <c r="C4" s="10" t="s">
        <v>10</v>
      </c>
      <c r="D4" s="12" t="s">
        <v>10</v>
      </c>
      <c r="E4" s="10" t="s">
        <v>10</v>
      </c>
      <c r="F4" s="12">
        <f>SUM(F5:F144)</f>
        <v>7714166</v>
      </c>
      <c r="G4" s="12">
        <f>SUM(G5:G144)</f>
        <v>7714166</v>
      </c>
    </row>
    <row r="5" s="1" customFormat="1" ht="18.5" customHeight="1" spans="1:7">
      <c r="A5" s="16">
        <f>COUNTA($B$5:B5)</f>
        <v>1</v>
      </c>
      <c r="B5" s="17" t="s">
        <v>11</v>
      </c>
      <c r="C5" s="10" t="s">
        <v>12</v>
      </c>
      <c r="D5" s="10">
        <v>588.36</v>
      </c>
      <c r="E5" s="10">
        <v>15</v>
      </c>
      <c r="F5" s="13">
        <v>8825</v>
      </c>
      <c r="G5" s="16">
        <v>22464.33</v>
      </c>
    </row>
    <row r="6" s="1" customFormat="1" ht="18.5" customHeight="1" spans="1:7">
      <c r="A6" s="16">
        <f>COUNTA($B$5:B6)</f>
        <v>1</v>
      </c>
      <c r="B6" s="17"/>
      <c r="C6" s="10" t="s">
        <v>13</v>
      </c>
      <c r="D6" s="30">
        <v>909.29</v>
      </c>
      <c r="E6" s="12">
        <v>15</v>
      </c>
      <c r="F6" s="30">
        <v>13639.33</v>
      </c>
      <c r="G6" s="16"/>
    </row>
    <row r="7" s="1" customFormat="1" ht="18.5" customHeight="1" spans="1:7">
      <c r="A7" s="16">
        <f>COUNTA($B$5:B7)</f>
        <v>2</v>
      </c>
      <c r="B7" s="17" t="s">
        <v>14</v>
      </c>
      <c r="C7" s="10" t="s">
        <v>13</v>
      </c>
      <c r="D7" s="30">
        <v>869.98</v>
      </c>
      <c r="E7" s="12">
        <v>15</v>
      </c>
      <c r="F7" s="30">
        <v>13049.73</v>
      </c>
      <c r="G7" s="16">
        <v>13049.73</v>
      </c>
    </row>
    <row r="8" s="1" customFormat="1" ht="18.5" customHeight="1" spans="1:7">
      <c r="A8" s="16">
        <f>COUNTA($B$5:B8)</f>
        <v>3</v>
      </c>
      <c r="B8" s="17" t="s">
        <v>15</v>
      </c>
      <c r="C8" s="10" t="s">
        <v>12</v>
      </c>
      <c r="D8" s="10">
        <v>747.65</v>
      </c>
      <c r="E8" s="10">
        <v>15</v>
      </c>
      <c r="F8" s="13">
        <v>11215</v>
      </c>
      <c r="G8" s="16">
        <v>25960.72</v>
      </c>
    </row>
    <row r="9" ht="18.5" customHeight="1" spans="1:7">
      <c r="A9" s="16">
        <f>COUNTA($B$5:B9)</f>
        <v>3</v>
      </c>
      <c r="B9" s="17"/>
      <c r="C9" s="10" t="s">
        <v>13</v>
      </c>
      <c r="D9" s="30">
        <v>983.05</v>
      </c>
      <c r="E9" s="12">
        <v>15</v>
      </c>
      <c r="F9" s="30">
        <v>14745.72</v>
      </c>
      <c r="G9" s="16"/>
    </row>
    <row r="10" ht="18.5" customHeight="1" spans="1:7">
      <c r="A10" s="16">
        <f>COUNTA($B$5:B10)</f>
        <v>4</v>
      </c>
      <c r="B10" s="17" t="s">
        <v>16</v>
      </c>
      <c r="C10" s="10" t="s">
        <v>12</v>
      </c>
      <c r="D10" s="10">
        <v>1644</v>
      </c>
      <c r="E10" s="10">
        <v>15</v>
      </c>
      <c r="F10" s="13">
        <v>24660</v>
      </c>
      <c r="G10" s="16">
        <v>93194.43</v>
      </c>
    </row>
    <row r="11" ht="18.5" customHeight="1" spans="1:7">
      <c r="A11" s="16">
        <f>COUNTA($B$5:B11)</f>
        <v>4</v>
      </c>
      <c r="B11" s="17"/>
      <c r="C11" s="10" t="s">
        <v>13</v>
      </c>
      <c r="D11" s="30">
        <v>4568.96</v>
      </c>
      <c r="E11" s="12">
        <v>15</v>
      </c>
      <c r="F11" s="30">
        <v>68534.43</v>
      </c>
      <c r="G11" s="16"/>
    </row>
    <row r="12" ht="18.5" customHeight="1" spans="1:7">
      <c r="A12" s="16">
        <f>COUNTA($B$5:B12)</f>
        <v>5</v>
      </c>
      <c r="B12" s="17" t="s">
        <v>17</v>
      </c>
      <c r="C12" s="10" t="s">
        <v>13</v>
      </c>
      <c r="D12" s="30">
        <v>952.05</v>
      </c>
      <c r="E12" s="12">
        <v>15</v>
      </c>
      <c r="F12" s="30">
        <v>14280.75</v>
      </c>
      <c r="G12" s="16">
        <v>14280.75</v>
      </c>
    </row>
    <row r="13" s="1" customFormat="1" ht="18.5" customHeight="1" spans="1:7">
      <c r="A13" s="16">
        <f>COUNTA($B$5:B13)</f>
        <v>6</v>
      </c>
      <c r="B13" s="17" t="s">
        <v>18</v>
      </c>
      <c r="C13" s="10" t="s">
        <v>19</v>
      </c>
      <c r="D13" s="10">
        <v>18256.32</v>
      </c>
      <c r="E13" s="10">
        <v>50</v>
      </c>
      <c r="F13" s="13">
        <v>912816</v>
      </c>
      <c r="G13" s="16">
        <v>912816</v>
      </c>
    </row>
    <row r="14" s="1" customFormat="1" ht="18.5" customHeight="1" spans="1:7">
      <c r="A14" s="16">
        <f>COUNTA($B$5:B14)</f>
        <v>7</v>
      </c>
      <c r="B14" s="31" t="s">
        <v>20</v>
      </c>
      <c r="C14" s="10" t="s">
        <v>21</v>
      </c>
      <c r="D14" s="10">
        <v>687.91</v>
      </c>
      <c r="E14" s="10">
        <v>45</v>
      </c>
      <c r="F14" s="13">
        <v>30956</v>
      </c>
      <c r="G14" s="16">
        <v>66104</v>
      </c>
    </row>
    <row r="15" s="1" customFormat="1" ht="18.5" customHeight="1" spans="1:7">
      <c r="A15" s="16"/>
      <c r="B15" s="31"/>
      <c r="C15" s="10" t="s">
        <v>22</v>
      </c>
      <c r="D15" s="10">
        <v>1757.42</v>
      </c>
      <c r="E15" s="10">
        <v>20</v>
      </c>
      <c r="F15" s="13">
        <v>35148</v>
      </c>
      <c r="G15" s="16"/>
    </row>
    <row r="16" s="1" customFormat="1" ht="18.5" customHeight="1" spans="1:7">
      <c r="A16" s="16">
        <f>COUNTA($B$5:B16)</f>
        <v>8</v>
      </c>
      <c r="B16" s="17" t="s">
        <v>23</v>
      </c>
      <c r="C16" s="10" t="s">
        <v>13</v>
      </c>
      <c r="D16" s="30">
        <v>892.37</v>
      </c>
      <c r="E16" s="12">
        <v>15</v>
      </c>
      <c r="F16" s="30">
        <v>13385.58</v>
      </c>
      <c r="G16" s="16">
        <v>13385.58</v>
      </c>
    </row>
    <row r="17" s="1" customFormat="1" ht="18.5" customHeight="1" spans="1:7">
      <c r="A17" s="10">
        <f>COUNTA($B$5:B17)</f>
        <v>9</v>
      </c>
      <c r="B17" s="11" t="s">
        <v>24</v>
      </c>
      <c r="C17" s="10" t="s">
        <v>12</v>
      </c>
      <c r="D17" s="10">
        <v>3857.71</v>
      </c>
      <c r="E17" s="10">
        <v>15</v>
      </c>
      <c r="F17" s="13">
        <v>57866</v>
      </c>
      <c r="G17" s="10">
        <v>80000.23</v>
      </c>
    </row>
    <row r="18" s="1" customFormat="1" ht="18.5" customHeight="1" spans="1:7">
      <c r="A18" s="10">
        <f>COUNTA($B$5:B18)</f>
        <v>9</v>
      </c>
      <c r="B18" s="11"/>
      <c r="C18" s="10" t="s">
        <v>13</v>
      </c>
      <c r="D18" s="30">
        <v>1475.62</v>
      </c>
      <c r="E18" s="12">
        <v>15</v>
      </c>
      <c r="F18" s="30">
        <v>22134.23</v>
      </c>
      <c r="G18" s="10"/>
    </row>
    <row r="19" s="1" customFormat="1" ht="18.5" customHeight="1" spans="1:7">
      <c r="A19" s="10">
        <f>COUNTA($B$5:B19)</f>
        <v>10</v>
      </c>
      <c r="B19" s="11" t="s">
        <v>25</v>
      </c>
      <c r="C19" s="10" t="s">
        <v>19</v>
      </c>
      <c r="D19" s="10">
        <v>1724.49</v>
      </c>
      <c r="E19" s="10">
        <v>50</v>
      </c>
      <c r="F19" s="13">
        <v>86225</v>
      </c>
      <c r="G19" s="10">
        <v>86225</v>
      </c>
    </row>
    <row r="20" s="1" customFormat="1" ht="18.5" customHeight="1" spans="1:7">
      <c r="A20" s="10">
        <f>COUNTA($B$5:B20)</f>
        <v>11</v>
      </c>
      <c r="B20" s="11" t="s">
        <v>26</v>
      </c>
      <c r="C20" s="10" t="s">
        <v>12</v>
      </c>
      <c r="D20" s="10">
        <v>4092.1</v>
      </c>
      <c r="E20" s="10">
        <v>15</v>
      </c>
      <c r="F20" s="13">
        <v>61382</v>
      </c>
      <c r="G20" s="10">
        <v>108201.73</v>
      </c>
    </row>
    <row r="21" s="1" customFormat="1" ht="18.5" customHeight="1" spans="1:7">
      <c r="A21" s="10">
        <f>COUNTA($B$5:B21)</f>
        <v>11</v>
      </c>
      <c r="B21" s="11"/>
      <c r="C21" s="10" t="s">
        <v>27</v>
      </c>
      <c r="D21" s="30">
        <v>207.39</v>
      </c>
      <c r="E21" s="12">
        <v>20</v>
      </c>
      <c r="F21" s="30">
        <v>4147.8</v>
      </c>
      <c r="G21" s="10"/>
    </row>
    <row r="22" s="1" customFormat="1" ht="18.5" customHeight="1" spans="1:7">
      <c r="A22" s="10"/>
      <c r="B22" s="11"/>
      <c r="C22" s="10" t="s">
        <v>28</v>
      </c>
      <c r="D22" s="32">
        <v>307.4</v>
      </c>
      <c r="E22" s="12">
        <v>20</v>
      </c>
      <c r="F22" s="30">
        <v>6147.94</v>
      </c>
      <c r="G22" s="10"/>
    </row>
    <row r="23" ht="18.5" customHeight="1" spans="1:7">
      <c r="A23" s="10"/>
      <c r="B23" s="11"/>
      <c r="C23" s="10" t="s">
        <v>29</v>
      </c>
      <c r="D23" s="30">
        <v>194.07</v>
      </c>
      <c r="E23" s="12">
        <v>15</v>
      </c>
      <c r="F23" s="30">
        <v>2911.08</v>
      </c>
      <c r="G23" s="10"/>
    </row>
    <row r="24" ht="18.5" customHeight="1" spans="1:7">
      <c r="A24" s="10"/>
      <c r="B24" s="11"/>
      <c r="C24" s="10" t="s">
        <v>13</v>
      </c>
      <c r="D24" s="30">
        <v>2240.86</v>
      </c>
      <c r="E24" s="12">
        <v>15</v>
      </c>
      <c r="F24" s="30">
        <v>33612.91</v>
      </c>
      <c r="G24" s="10"/>
    </row>
    <row r="25" ht="18.5" customHeight="1" spans="1:7">
      <c r="A25" s="10">
        <f>COUNTA($B$5:B25)</f>
        <v>12</v>
      </c>
      <c r="B25" s="11" t="s">
        <v>30</v>
      </c>
      <c r="C25" s="10" t="s">
        <v>31</v>
      </c>
      <c r="D25" s="10">
        <v>1965.21</v>
      </c>
      <c r="E25" s="10">
        <v>20</v>
      </c>
      <c r="F25" s="13">
        <v>39304</v>
      </c>
      <c r="G25" s="10">
        <v>275411.85</v>
      </c>
    </row>
    <row r="26" ht="18.5" customHeight="1" spans="1:7">
      <c r="A26" s="10">
        <f>COUNTA($B$5:B26)</f>
        <v>12</v>
      </c>
      <c r="B26" s="11"/>
      <c r="C26" s="10" t="s">
        <v>27</v>
      </c>
      <c r="D26" s="30">
        <v>1989.83</v>
      </c>
      <c r="E26" s="12">
        <v>20</v>
      </c>
      <c r="F26" s="30">
        <v>39796.61</v>
      </c>
      <c r="G26" s="10"/>
    </row>
    <row r="27" ht="18.5" customHeight="1" spans="1:7">
      <c r="A27" s="10"/>
      <c r="B27" s="11"/>
      <c r="C27" s="10" t="s">
        <v>32</v>
      </c>
      <c r="D27" s="30">
        <v>265.99</v>
      </c>
      <c r="E27" s="12">
        <v>3</v>
      </c>
      <c r="F27" s="30">
        <v>797.96</v>
      </c>
      <c r="G27" s="10"/>
    </row>
    <row r="28" ht="18.5" customHeight="1" spans="1:7">
      <c r="A28" s="10"/>
      <c r="B28" s="11"/>
      <c r="C28" s="10" t="s">
        <v>33</v>
      </c>
      <c r="D28" s="30">
        <v>4726.59</v>
      </c>
      <c r="E28" s="12">
        <v>20</v>
      </c>
      <c r="F28" s="30">
        <v>94531.85</v>
      </c>
      <c r="G28" s="10"/>
    </row>
    <row r="29" ht="18.5" customHeight="1" spans="1:7">
      <c r="A29" s="10"/>
      <c r="B29" s="11"/>
      <c r="C29" s="10" t="s">
        <v>34</v>
      </c>
      <c r="D29" s="32">
        <v>4317.12</v>
      </c>
      <c r="E29" s="12">
        <v>3</v>
      </c>
      <c r="F29" s="30">
        <v>12951.36</v>
      </c>
      <c r="G29" s="10"/>
    </row>
    <row r="30" ht="18.5" customHeight="1" spans="1:7">
      <c r="A30" s="10"/>
      <c r="B30" s="11"/>
      <c r="C30" s="10" t="s">
        <v>28</v>
      </c>
      <c r="D30" s="32">
        <v>2388.96</v>
      </c>
      <c r="E30" s="12">
        <v>20</v>
      </c>
      <c r="F30" s="30">
        <v>47779.26</v>
      </c>
      <c r="G30" s="10"/>
    </row>
    <row r="31" ht="18.5" customHeight="1" spans="1:7">
      <c r="A31" s="10"/>
      <c r="B31" s="11"/>
      <c r="C31" s="10" t="s">
        <v>29</v>
      </c>
      <c r="D31" s="30">
        <v>2683.39</v>
      </c>
      <c r="E31" s="12">
        <v>15</v>
      </c>
      <c r="F31" s="30">
        <v>40250.81</v>
      </c>
      <c r="G31" s="10"/>
    </row>
    <row r="32" ht="18.5" customHeight="1" spans="1:7">
      <c r="A32" s="16">
        <f>COUNTA($B$5:B32)</f>
        <v>13</v>
      </c>
      <c r="B32" s="17" t="s">
        <v>35</v>
      </c>
      <c r="C32" s="10" t="s">
        <v>13</v>
      </c>
      <c r="D32" s="30">
        <v>1124.71</v>
      </c>
      <c r="E32" s="12">
        <v>15</v>
      </c>
      <c r="F32" s="30">
        <v>16870.69</v>
      </c>
      <c r="G32" s="16">
        <v>16870.69</v>
      </c>
    </row>
    <row r="33" ht="18.5" customHeight="1" spans="1:7">
      <c r="A33" s="16">
        <f>COUNTA($B$5:B33)</f>
        <v>14</v>
      </c>
      <c r="B33" s="31" t="s">
        <v>36</v>
      </c>
      <c r="C33" s="10" t="s">
        <v>27</v>
      </c>
      <c r="D33" s="30">
        <v>1614.97</v>
      </c>
      <c r="E33" s="12">
        <v>20</v>
      </c>
      <c r="F33" s="30">
        <v>32299.41</v>
      </c>
      <c r="G33" s="16">
        <v>129751.04</v>
      </c>
    </row>
    <row r="34" ht="18.5" customHeight="1" spans="1:7">
      <c r="A34" s="16"/>
      <c r="B34" s="31"/>
      <c r="C34" s="10" t="s">
        <v>37</v>
      </c>
      <c r="D34" s="30">
        <v>1781.45</v>
      </c>
      <c r="E34" s="12">
        <v>30</v>
      </c>
      <c r="F34" s="30">
        <v>53444</v>
      </c>
      <c r="G34" s="16"/>
    </row>
    <row r="35" ht="18.5" customHeight="1" spans="1:7">
      <c r="A35" s="16"/>
      <c r="B35" s="31"/>
      <c r="C35" s="10" t="s">
        <v>33</v>
      </c>
      <c r="D35" s="30">
        <v>2070.21</v>
      </c>
      <c r="E35" s="12">
        <v>20</v>
      </c>
      <c r="F35" s="30">
        <v>41404.24</v>
      </c>
      <c r="G35" s="16"/>
    </row>
    <row r="36" ht="18.5" customHeight="1" spans="1:7">
      <c r="A36" s="16"/>
      <c r="B36" s="31"/>
      <c r="C36" s="10" t="s">
        <v>28</v>
      </c>
      <c r="D36" s="32">
        <v>130.17</v>
      </c>
      <c r="E36" s="12">
        <v>20</v>
      </c>
      <c r="F36" s="30">
        <v>2603.39</v>
      </c>
      <c r="G36" s="16"/>
    </row>
    <row r="37" ht="18.5" customHeight="1" spans="1:7">
      <c r="A37" s="10">
        <f>COUNTA($B$5:B37)</f>
        <v>15</v>
      </c>
      <c r="B37" s="33" t="s">
        <v>38</v>
      </c>
      <c r="C37" s="10" t="s">
        <v>21</v>
      </c>
      <c r="D37" s="10">
        <v>902.06</v>
      </c>
      <c r="E37" s="10">
        <v>45</v>
      </c>
      <c r="F37" s="13">
        <v>40593</v>
      </c>
      <c r="G37" s="10">
        <v>113241.51</v>
      </c>
    </row>
    <row r="38" ht="18.5" customHeight="1" spans="1:7">
      <c r="A38" s="10"/>
      <c r="B38" s="33"/>
      <c r="C38" s="10" t="s">
        <v>22</v>
      </c>
      <c r="D38" s="10">
        <v>2042.28</v>
      </c>
      <c r="E38" s="10">
        <v>20</v>
      </c>
      <c r="F38" s="13">
        <v>40846</v>
      </c>
      <c r="G38" s="10"/>
    </row>
    <row r="39" ht="18.5" customHeight="1" spans="1:7">
      <c r="A39" s="10">
        <f>COUNTA($B$5:B39)</f>
        <v>15</v>
      </c>
      <c r="B39" s="33"/>
      <c r="C39" s="10" t="s">
        <v>32</v>
      </c>
      <c r="D39" s="30">
        <v>617.14</v>
      </c>
      <c r="E39" s="12">
        <v>3</v>
      </c>
      <c r="F39" s="30">
        <v>1851.41</v>
      </c>
      <c r="G39" s="10"/>
    </row>
    <row r="40" ht="18.5" customHeight="1" spans="1:7">
      <c r="A40" s="10"/>
      <c r="B40" s="33"/>
      <c r="C40" s="10" t="s">
        <v>33</v>
      </c>
      <c r="D40" s="30">
        <v>245.13</v>
      </c>
      <c r="E40" s="12">
        <v>20</v>
      </c>
      <c r="F40" s="30">
        <v>4903.62</v>
      </c>
      <c r="G40" s="10"/>
    </row>
    <row r="41" ht="18.5" customHeight="1" spans="1:7">
      <c r="A41" s="10"/>
      <c r="B41" s="33"/>
      <c r="C41" s="10" t="s">
        <v>34</v>
      </c>
      <c r="D41" s="32">
        <v>8349.16</v>
      </c>
      <c r="E41" s="12">
        <v>3</v>
      </c>
      <c r="F41" s="30">
        <v>25047.48</v>
      </c>
      <c r="G41" s="10"/>
    </row>
    <row r="42" ht="19" customHeight="1" spans="1:7">
      <c r="A42" s="16">
        <f>COUNTA($B$5:B42)</f>
        <v>16</v>
      </c>
      <c r="B42" s="17" t="s">
        <v>39</v>
      </c>
      <c r="C42" s="10" t="s">
        <v>40</v>
      </c>
      <c r="D42" s="30">
        <v>7494.09</v>
      </c>
      <c r="E42" s="12">
        <v>15</v>
      </c>
      <c r="F42" s="30">
        <v>112412.2</v>
      </c>
      <c r="G42" s="16">
        <v>112412.2</v>
      </c>
    </row>
    <row r="43" ht="19" customHeight="1" spans="1:7">
      <c r="A43" s="16">
        <f>COUNTA($B$5:B43)</f>
        <v>17</v>
      </c>
      <c r="B43" s="17" t="s">
        <v>41</v>
      </c>
      <c r="C43" s="10" t="s">
        <v>31</v>
      </c>
      <c r="D43" s="10">
        <v>490.02</v>
      </c>
      <c r="E43" s="10">
        <v>20</v>
      </c>
      <c r="F43" s="13">
        <v>9800</v>
      </c>
      <c r="G43" s="16">
        <v>319654.16</v>
      </c>
    </row>
    <row r="44" ht="19" customHeight="1" spans="1:7">
      <c r="A44" s="16">
        <f>COUNTA($B$5:B44)</f>
        <v>17</v>
      </c>
      <c r="B44" s="17"/>
      <c r="C44" s="10" t="s">
        <v>27</v>
      </c>
      <c r="D44" s="30">
        <v>3280.06</v>
      </c>
      <c r="E44" s="12">
        <v>20</v>
      </c>
      <c r="F44" s="30">
        <v>65601.22</v>
      </c>
      <c r="G44" s="16"/>
    </row>
    <row r="45" s="1" customFormat="1" ht="19" customHeight="1" spans="1:7">
      <c r="A45" s="16"/>
      <c r="B45" s="17"/>
      <c r="C45" s="10" t="s">
        <v>32</v>
      </c>
      <c r="D45" s="30">
        <v>777.22</v>
      </c>
      <c r="E45" s="12">
        <v>3</v>
      </c>
      <c r="F45" s="30">
        <v>2331.66</v>
      </c>
      <c r="G45" s="16"/>
    </row>
    <row r="46" ht="19" customHeight="1" spans="1:7">
      <c r="A46" s="16"/>
      <c r="B46" s="17"/>
      <c r="C46" s="10" t="s">
        <v>37</v>
      </c>
      <c r="D46" s="30">
        <v>3039.24</v>
      </c>
      <c r="E46" s="12">
        <v>30</v>
      </c>
      <c r="F46" s="30">
        <v>91177.2</v>
      </c>
      <c r="G46" s="16"/>
    </row>
    <row r="47" ht="19" customHeight="1" spans="1:7">
      <c r="A47" s="16"/>
      <c r="B47" s="17"/>
      <c r="C47" s="10" t="s">
        <v>33</v>
      </c>
      <c r="D47" s="30">
        <v>5777</v>
      </c>
      <c r="E47" s="12">
        <v>20</v>
      </c>
      <c r="F47" s="30">
        <v>115538.96</v>
      </c>
      <c r="G47" s="16"/>
    </row>
    <row r="48" ht="19" customHeight="1" spans="1:7">
      <c r="A48" s="16"/>
      <c r="B48" s="17"/>
      <c r="C48" s="10" t="s">
        <v>34</v>
      </c>
      <c r="D48" s="32">
        <v>4459.46</v>
      </c>
      <c r="E48" s="12">
        <v>3</v>
      </c>
      <c r="F48" s="30">
        <v>13378.38</v>
      </c>
      <c r="G48" s="16"/>
    </row>
    <row r="49" s="1" customFormat="1" ht="19" customHeight="1" spans="1:7">
      <c r="A49" s="16"/>
      <c r="B49" s="17"/>
      <c r="C49" s="10" t="s">
        <v>28</v>
      </c>
      <c r="D49" s="32">
        <v>240.6</v>
      </c>
      <c r="E49" s="12">
        <v>20</v>
      </c>
      <c r="F49" s="30">
        <v>4812.06</v>
      </c>
      <c r="G49" s="16"/>
    </row>
    <row r="50" ht="19" customHeight="1" spans="1:7">
      <c r="A50" s="16"/>
      <c r="B50" s="17"/>
      <c r="C50" s="10" t="s">
        <v>29</v>
      </c>
      <c r="D50" s="30">
        <v>1134.31</v>
      </c>
      <c r="E50" s="12">
        <v>15</v>
      </c>
      <c r="F50" s="30">
        <v>17014.68</v>
      </c>
      <c r="G50" s="16"/>
    </row>
    <row r="51" ht="19" customHeight="1" spans="1:7">
      <c r="A51" s="16">
        <f>COUNTA($B$5:B51)</f>
        <v>18</v>
      </c>
      <c r="B51" s="31" t="s">
        <v>42</v>
      </c>
      <c r="C51" s="10" t="s">
        <v>21</v>
      </c>
      <c r="D51" s="10">
        <v>3522.81</v>
      </c>
      <c r="E51" s="10">
        <v>45</v>
      </c>
      <c r="F51" s="13">
        <v>158526</v>
      </c>
      <c r="G51" s="16">
        <v>296715.45</v>
      </c>
    </row>
    <row r="52" ht="19" customHeight="1" spans="1:7">
      <c r="A52" s="16"/>
      <c r="B52" s="31"/>
      <c r="C52" s="10" t="s">
        <v>22</v>
      </c>
      <c r="D52" s="10">
        <v>6827.52</v>
      </c>
      <c r="E52" s="10">
        <v>20</v>
      </c>
      <c r="F52" s="13">
        <v>136550</v>
      </c>
      <c r="G52" s="16"/>
    </row>
    <row r="53" ht="19" customHeight="1" spans="1:7">
      <c r="A53" s="16">
        <f>COUNTA($B$5:B53)</f>
        <v>18</v>
      </c>
      <c r="B53" s="31"/>
      <c r="C53" s="10" t="s">
        <v>27</v>
      </c>
      <c r="D53" s="30">
        <v>81.97</v>
      </c>
      <c r="E53" s="12">
        <v>20</v>
      </c>
      <c r="F53" s="30">
        <v>1639.45</v>
      </c>
      <c r="G53" s="16"/>
    </row>
    <row r="54" ht="19" customHeight="1" spans="1:7">
      <c r="A54" s="16">
        <f>COUNTA($B$5:B54)</f>
        <v>19</v>
      </c>
      <c r="B54" s="17" t="s">
        <v>43</v>
      </c>
      <c r="C54" s="10" t="s">
        <v>31</v>
      </c>
      <c r="D54" s="10">
        <v>455.18</v>
      </c>
      <c r="E54" s="10">
        <v>20</v>
      </c>
      <c r="F54" s="13">
        <v>9104</v>
      </c>
      <c r="G54" s="16">
        <v>114203.84</v>
      </c>
    </row>
    <row r="55" ht="19" customHeight="1" spans="1:7">
      <c r="A55" s="16">
        <f>COUNTA($B$5:B55)</f>
        <v>19</v>
      </c>
      <c r="B55" s="17"/>
      <c r="C55" s="10" t="s">
        <v>27</v>
      </c>
      <c r="D55" s="30">
        <v>1520.58</v>
      </c>
      <c r="E55" s="12">
        <v>20</v>
      </c>
      <c r="F55" s="30">
        <v>30411.52</v>
      </c>
      <c r="G55" s="16"/>
    </row>
    <row r="56" ht="19" customHeight="1" spans="1:7">
      <c r="A56" s="16"/>
      <c r="B56" s="17"/>
      <c r="C56" s="10" t="s">
        <v>32</v>
      </c>
      <c r="D56" s="30">
        <v>75.23</v>
      </c>
      <c r="E56" s="12">
        <v>3</v>
      </c>
      <c r="F56" s="30">
        <v>225.69</v>
      </c>
      <c r="G56" s="16"/>
    </row>
    <row r="57" ht="19" customHeight="1" spans="1:7">
      <c r="A57" s="16"/>
      <c r="B57" s="17"/>
      <c r="C57" s="10" t="s">
        <v>33</v>
      </c>
      <c r="D57" s="30">
        <v>3174.66</v>
      </c>
      <c r="E57" s="12">
        <v>20</v>
      </c>
      <c r="F57" s="30">
        <v>63493.29</v>
      </c>
      <c r="G57" s="16"/>
    </row>
    <row r="58" ht="19" customHeight="1" spans="1:7">
      <c r="A58" s="16"/>
      <c r="B58" s="17"/>
      <c r="C58" s="10" t="s">
        <v>34</v>
      </c>
      <c r="D58" s="32">
        <v>365.06</v>
      </c>
      <c r="E58" s="12">
        <v>3</v>
      </c>
      <c r="F58" s="30">
        <v>1095.18</v>
      </c>
      <c r="G58" s="16"/>
    </row>
    <row r="59" ht="19" customHeight="1" spans="1:7">
      <c r="A59" s="16"/>
      <c r="B59" s="17"/>
      <c r="C59" s="10" t="s">
        <v>29</v>
      </c>
      <c r="D59" s="30">
        <v>194.01</v>
      </c>
      <c r="E59" s="12">
        <v>15</v>
      </c>
      <c r="F59" s="30">
        <v>2910.16</v>
      </c>
      <c r="G59" s="16"/>
    </row>
    <row r="60" ht="19" customHeight="1" spans="1:7">
      <c r="A60" s="16">
        <f>COUNTA($B$5:B60)</f>
        <v>19</v>
      </c>
      <c r="B60" s="17"/>
      <c r="C60" s="12" t="s">
        <v>27</v>
      </c>
      <c r="D60" s="12">
        <v>348.23</v>
      </c>
      <c r="E60" s="12">
        <v>20</v>
      </c>
      <c r="F60" s="12">
        <v>6964</v>
      </c>
      <c r="G60" s="16"/>
    </row>
    <row r="61" ht="19" customHeight="1" spans="1:7">
      <c r="A61" s="16">
        <f>COUNTA($B$5:B61)</f>
        <v>20</v>
      </c>
      <c r="B61" s="17" t="s">
        <v>44</v>
      </c>
      <c r="C61" s="10" t="s">
        <v>31</v>
      </c>
      <c r="D61" s="10">
        <v>3258.59</v>
      </c>
      <c r="E61" s="10">
        <v>20</v>
      </c>
      <c r="F61" s="13">
        <v>65172</v>
      </c>
      <c r="G61" s="16">
        <v>952066.41</v>
      </c>
    </row>
    <row r="62" ht="19" customHeight="1" spans="1:7">
      <c r="A62" s="16">
        <f>COUNTA($B$5:B62)</f>
        <v>20</v>
      </c>
      <c r="B62" s="17"/>
      <c r="C62" s="10" t="s">
        <v>27</v>
      </c>
      <c r="D62" s="30">
        <v>8642.45</v>
      </c>
      <c r="E62" s="12">
        <v>20</v>
      </c>
      <c r="F62" s="30">
        <v>172849</v>
      </c>
      <c r="G62" s="16"/>
    </row>
    <row r="63" ht="19" customHeight="1" spans="1:7">
      <c r="A63" s="16"/>
      <c r="B63" s="17"/>
      <c r="C63" s="10" t="s">
        <v>32</v>
      </c>
      <c r="D63" s="30">
        <v>13783.2</v>
      </c>
      <c r="E63" s="12">
        <v>3</v>
      </c>
      <c r="F63" s="30">
        <v>41349.61</v>
      </c>
      <c r="G63" s="16"/>
    </row>
    <row r="64" ht="19" customHeight="1" spans="1:7">
      <c r="A64" s="16"/>
      <c r="B64" s="17"/>
      <c r="C64" s="10" t="s">
        <v>33</v>
      </c>
      <c r="D64" s="30">
        <v>18889.34</v>
      </c>
      <c r="E64" s="12">
        <v>20</v>
      </c>
      <c r="F64" s="30">
        <v>377786.75</v>
      </c>
      <c r="G64" s="16"/>
    </row>
    <row r="65" ht="19" customHeight="1" spans="1:7">
      <c r="A65" s="16"/>
      <c r="B65" s="17"/>
      <c r="C65" s="10" t="s">
        <v>34</v>
      </c>
      <c r="D65" s="32">
        <v>31431.45</v>
      </c>
      <c r="E65" s="12">
        <v>3</v>
      </c>
      <c r="F65" s="30">
        <v>94294.35</v>
      </c>
      <c r="G65" s="16"/>
    </row>
    <row r="66" ht="19" customHeight="1" spans="1:7">
      <c r="A66" s="16"/>
      <c r="B66" s="17"/>
      <c r="C66" s="10" t="s">
        <v>28</v>
      </c>
      <c r="D66" s="32">
        <v>4946.15</v>
      </c>
      <c r="E66" s="12">
        <v>20</v>
      </c>
      <c r="F66" s="30">
        <v>98923.04</v>
      </c>
      <c r="G66" s="16"/>
    </row>
    <row r="67" ht="19" customHeight="1" spans="1:7">
      <c r="A67" s="16"/>
      <c r="B67" s="17"/>
      <c r="C67" s="10" t="s">
        <v>29</v>
      </c>
      <c r="D67" s="30">
        <v>6779.44</v>
      </c>
      <c r="E67" s="12">
        <v>15</v>
      </c>
      <c r="F67" s="30">
        <v>101691.66</v>
      </c>
      <c r="G67" s="16"/>
    </row>
    <row r="68" ht="19" customHeight="1" spans="1:7">
      <c r="A68" s="16">
        <f>COUNTA($B$5:B68)</f>
        <v>21</v>
      </c>
      <c r="B68" s="17" t="s">
        <v>45</v>
      </c>
      <c r="C68" s="10" t="s">
        <v>13</v>
      </c>
      <c r="D68" s="30">
        <v>1197.73</v>
      </c>
      <c r="E68" s="12">
        <v>15</v>
      </c>
      <c r="F68" s="30">
        <v>17965.9</v>
      </c>
      <c r="G68" s="16">
        <v>17965.9</v>
      </c>
    </row>
    <row r="69" ht="19" customHeight="1" spans="1:7">
      <c r="A69" s="16">
        <f>COUNTA($B$5:B69)</f>
        <v>22</v>
      </c>
      <c r="B69" s="17" t="s">
        <v>46</v>
      </c>
      <c r="C69" s="10" t="s">
        <v>12</v>
      </c>
      <c r="D69" s="10">
        <v>2617.15</v>
      </c>
      <c r="E69" s="10">
        <v>15</v>
      </c>
      <c r="F69" s="13">
        <v>39257</v>
      </c>
      <c r="G69" s="16">
        <v>354096.89</v>
      </c>
    </row>
    <row r="70" ht="19" customHeight="1" spans="1:7">
      <c r="A70" s="16">
        <f>COUNTA($B$5:B70)</f>
        <v>22</v>
      </c>
      <c r="B70" s="17"/>
      <c r="C70" s="10" t="s">
        <v>27</v>
      </c>
      <c r="D70" s="30">
        <v>4429.13</v>
      </c>
      <c r="E70" s="12">
        <v>20</v>
      </c>
      <c r="F70" s="30">
        <v>88582.62</v>
      </c>
      <c r="G70" s="16"/>
    </row>
    <row r="71" ht="19" customHeight="1" spans="1:7">
      <c r="A71" s="16"/>
      <c r="B71" s="17"/>
      <c r="C71" s="10" t="s">
        <v>32</v>
      </c>
      <c r="D71" s="30">
        <v>190.73</v>
      </c>
      <c r="E71" s="12">
        <v>3</v>
      </c>
      <c r="F71" s="30">
        <v>572.2</v>
      </c>
      <c r="G71" s="16"/>
    </row>
    <row r="72" ht="19" customHeight="1" spans="1:7">
      <c r="A72" s="16"/>
      <c r="B72" s="17"/>
      <c r="C72" s="10" t="s">
        <v>37</v>
      </c>
      <c r="D72" s="30">
        <v>3433.42</v>
      </c>
      <c r="E72" s="12">
        <v>30</v>
      </c>
      <c r="F72" s="30">
        <v>103002.6</v>
      </c>
      <c r="G72" s="16"/>
    </row>
    <row r="73" ht="19" customHeight="1" spans="1:7">
      <c r="A73" s="16"/>
      <c r="B73" s="17"/>
      <c r="C73" s="10" t="s">
        <v>33</v>
      </c>
      <c r="D73" s="30">
        <v>4192.82</v>
      </c>
      <c r="E73" s="12">
        <v>20</v>
      </c>
      <c r="F73" s="30">
        <v>83856.37</v>
      </c>
      <c r="G73" s="16"/>
    </row>
    <row r="74" ht="19" customHeight="1" spans="1:7">
      <c r="A74" s="16"/>
      <c r="B74" s="17"/>
      <c r="C74" s="10" t="s">
        <v>34</v>
      </c>
      <c r="D74" s="32">
        <v>601.12</v>
      </c>
      <c r="E74" s="12">
        <v>3</v>
      </c>
      <c r="F74" s="30">
        <v>1803.37</v>
      </c>
      <c r="G74" s="16"/>
    </row>
    <row r="75" ht="19" customHeight="1" spans="1:7">
      <c r="A75" s="16"/>
      <c r="B75" s="17"/>
      <c r="C75" s="10" t="s">
        <v>29</v>
      </c>
      <c r="D75" s="30">
        <v>652.55</v>
      </c>
      <c r="E75" s="12">
        <v>15</v>
      </c>
      <c r="F75" s="30">
        <v>9788.21</v>
      </c>
      <c r="G75" s="16"/>
    </row>
    <row r="76" ht="19" customHeight="1" spans="1:7">
      <c r="A76" s="16"/>
      <c r="B76" s="17"/>
      <c r="C76" s="10" t="s">
        <v>13</v>
      </c>
      <c r="D76" s="30">
        <v>1815.63</v>
      </c>
      <c r="E76" s="12">
        <v>15</v>
      </c>
      <c r="F76" s="30">
        <v>27234.52</v>
      </c>
      <c r="G76" s="16"/>
    </row>
    <row r="77" ht="19" customHeight="1" spans="1:7">
      <c r="A77" s="16">
        <f>COUNTA($B$5:B77)</f>
        <v>23</v>
      </c>
      <c r="B77" s="31" t="s">
        <v>47</v>
      </c>
      <c r="C77" s="10" t="s">
        <v>21</v>
      </c>
      <c r="D77" s="10">
        <v>1489.23</v>
      </c>
      <c r="E77" s="10">
        <v>45</v>
      </c>
      <c r="F77" s="13">
        <v>67015</v>
      </c>
      <c r="G77" s="16">
        <v>80859</v>
      </c>
    </row>
    <row r="78" ht="19" customHeight="1" spans="1:7">
      <c r="A78" s="16"/>
      <c r="B78" s="31"/>
      <c r="C78" s="10" t="s">
        <v>22</v>
      </c>
      <c r="D78" s="10">
        <v>692.18</v>
      </c>
      <c r="E78" s="10">
        <v>20</v>
      </c>
      <c r="F78" s="13">
        <v>13844</v>
      </c>
      <c r="G78" s="16"/>
    </row>
    <row r="79" ht="19" customHeight="1" spans="1:7">
      <c r="A79" s="16">
        <f>COUNTA($B$5:B79)</f>
        <v>24</v>
      </c>
      <c r="B79" s="17" t="s">
        <v>48</v>
      </c>
      <c r="C79" s="10" t="s">
        <v>34</v>
      </c>
      <c r="D79" s="32">
        <v>16883.04</v>
      </c>
      <c r="E79" s="12">
        <v>3</v>
      </c>
      <c r="F79" s="30">
        <v>50649.12</v>
      </c>
      <c r="G79" s="16">
        <v>50649.12</v>
      </c>
    </row>
    <row r="80" ht="19" customHeight="1" spans="1:7">
      <c r="A80" s="16">
        <f>COUNTA($B$5:B80)</f>
        <v>25</v>
      </c>
      <c r="B80" s="17" t="s">
        <v>49</v>
      </c>
      <c r="C80" s="10" t="s">
        <v>13</v>
      </c>
      <c r="D80" s="30">
        <v>4700.27</v>
      </c>
      <c r="E80" s="12">
        <v>15</v>
      </c>
      <c r="F80" s="30">
        <v>70504.85</v>
      </c>
      <c r="G80" s="16">
        <v>70504.85</v>
      </c>
    </row>
    <row r="81" ht="19" customHeight="1" spans="1:7">
      <c r="A81" s="16">
        <f>COUNTA($B$5:B81)</f>
        <v>26</v>
      </c>
      <c r="B81" s="17" t="s">
        <v>50</v>
      </c>
      <c r="C81" s="10" t="s">
        <v>13</v>
      </c>
      <c r="D81" s="30">
        <v>739.31</v>
      </c>
      <c r="E81" s="12">
        <v>15</v>
      </c>
      <c r="F81" s="30">
        <v>11089.63</v>
      </c>
      <c r="G81" s="16">
        <v>11089.63</v>
      </c>
    </row>
    <row r="82" ht="19" customHeight="1" spans="1:7">
      <c r="A82" s="16">
        <f>COUNTA($B$5:B82)</f>
        <v>27</v>
      </c>
      <c r="B82" s="17" t="s">
        <v>51</v>
      </c>
      <c r="C82" s="10" t="s">
        <v>13</v>
      </c>
      <c r="D82" s="30">
        <v>1470.95</v>
      </c>
      <c r="E82" s="12">
        <v>15</v>
      </c>
      <c r="F82" s="30">
        <v>22064.26</v>
      </c>
      <c r="G82" s="16">
        <v>22064.26</v>
      </c>
    </row>
    <row r="83" ht="19" customHeight="1" spans="1:7">
      <c r="A83" s="16">
        <f>COUNTA($B$5:B83)</f>
        <v>28</v>
      </c>
      <c r="B83" s="17" t="s">
        <v>52</v>
      </c>
      <c r="C83" s="10" t="s">
        <v>12</v>
      </c>
      <c r="D83" s="10">
        <v>1811.44</v>
      </c>
      <c r="E83" s="10">
        <v>15</v>
      </c>
      <c r="F83" s="13">
        <v>27172</v>
      </c>
      <c r="G83" s="16">
        <v>999999.84</v>
      </c>
    </row>
    <row r="84" ht="19" customHeight="1" spans="1:7">
      <c r="A84" s="16">
        <f>COUNTA($B$5:B84)</f>
        <v>28</v>
      </c>
      <c r="B84" s="17"/>
      <c r="C84" s="10" t="s">
        <v>40</v>
      </c>
      <c r="D84" s="30">
        <v>1980.52</v>
      </c>
      <c r="E84" s="12">
        <v>15</v>
      </c>
      <c r="F84" s="30">
        <v>29707.8</v>
      </c>
      <c r="G84" s="16"/>
    </row>
    <row r="85" ht="19" customHeight="1" spans="1:7">
      <c r="A85" s="16"/>
      <c r="B85" s="17"/>
      <c r="C85" s="10" t="s">
        <v>27</v>
      </c>
      <c r="D85" s="30">
        <v>13385.5</v>
      </c>
      <c r="E85" s="12">
        <v>20</v>
      </c>
      <c r="F85" s="30">
        <v>267710</v>
      </c>
      <c r="G85" s="16"/>
    </row>
    <row r="86" ht="19" customHeight="1" spans="1:7">
      <c r="A86" s="16"/>
      <c r="B86" s="17"/>
      <c r="C86" s="10" t="s">
        <v>32</v>
      </c>
      <c r="D86" s="30">
        <v>3463.78</v>
      </c>
      <c r="E86" s="12">
        <v>3</v>
      </c>
      <c r="F86" s="30">
        <v>10391.33</v>
      </c>
      <c r="G86" s="16"/>
    </row>
    <row r="87" ht="19" customHeight="1" spans="1:7">
      <c r="A87" s="16"/>
      <c r="B87" s="17"/>
      <c r="C87" s="10" t="s">
        <v>37</v>
      </c>
      <c r="D87" s="30">
        <v>11701.75</v>
      </c>
      <c r="E87" s="12">
        <v>30</v>
      </c>
      <c r="F87" s="30">
        <v>351052.9</v>
      </c>
      <c r="G87" s="16"/>
    </row>
    <row r="88" ht="19" customHeight="1" spans="1:7">
      <c r="A88" s="16"/>
      <c r="B88" s="17"/>
      <c r="C88" s="10" t="s">
        <v>33</v>
      </c>
      <c r="D88" s="30">
        <v>9436.6</v>
      </c>
      <c r="E88" s="12">
        <v>20</v>
      </c>
      <c r="F88" s="30">
        <v>188732</v>
      </c>
      <c r="G88" s="16"/>
    </row>
    <row r="89" ht="19" customHeight="1" spans="1:7">
      <c r="A89" s="16"/>
      <c r="B89" s="17"/>
      <c r="C89" s="10" t="s">
        <v>34</v>
      </c>
      <c r="D89" s="32">
        <v>21965.02</v>
      </c>
      <c r="E89" s="12">
        <v>3</v>
      </c>
      <c r="F89" s="30">
        <v>65895.06</v>
      </c>
      <c r="G89" s="16"/>
    </row>
    <row r="90" ht="19" customHeight="1" spans="1:7">
      <c r="A90" s="16"/>
      <c r="B90" s="17"/>
      <c r="C90" s="10" t="s">
        <v>28</v>
      </c>
      <c r="D90" s="32">
        <v>300.5</v>
      </c>
      <c r="E90" s="12">
        <v>20</v>
      </c>
      <c r="F90" s="30">
        <v>6009.97</v>
      </c>
      <c r="G90" s="16"/>
    </row>
    <row r="91" ht="19" customHeight="1" spans="1:7">
      <c r="A91" s="16"/>
      <c r="B91" s="17"/>
      <c r="C91" s="10" t="s">
        <v>29</v>
      </c>
      <c r="D91" s="30">
        <v>2878.36</v>
      </c>
      <c r="E91" s="12">
        <v>15</v>
      </c>
      <c r="F91" s="30">
        <v>43175.4</v>
      </c>
      <c r="G91" s="16"/>
    </row>
    <row r="92" ht="19" customHeight="1" spans="1:7">
      <c r="A92" s="16"/>
      <c r="B92" s="17"/>
      <c r="C92" s="10" t="s">
        <v>13</v>
      </c>
      <c r="D92" s="30">
        <v>676.89</v>
      </c>
      <c r="E92" s="12">
        <v>15</v>
      </c>
      <c r="F92" s="30">
        <v>10153.38</v>
      </c>
      <c r="G92" s="16"/>
    </row>
    <row r="93" ht="19" customHeight="1" spans="1:7">
      <c r="A93" s="16">
        <f>COUNTA($B$5:B93)</f>
        <v>29</v>
      </c>
      <c r="B93" s="31" t="s">
        <v>53</v>
      </c>
      <c r="C93" s="10" t="s">
        <v>21</v>
      </c>
      <c r="D93" s="10">
        <v>3203.19</v>
      </c>
      <c r="E93" s="10">
        <v>45</v>
      </c>
      <c r="F93" s="13">
        <v>144144</v>
      </c>
      <c r="G93" s="16">
        <v>228590</v>
      </c>
    </row>
    <row r="94" ht="19" customHeight="1" spans="1:7">
      <c r="A94" s="16"/>
      <c r="B94" s="31"/>
      <c r="C94" s="10" t="s">
        <v>22</v>
      </c>
      <c r="D94" s="10">
        <v>4222.31</v>
      </c>
      <c r="E94" s="10">
        <v>20</v>
      </c>
      <c r="F94" s="13">
        <v>84446</v>
      </c>
      <c r="G94" s="16"/>
    </row>
    <row r="95" ht="19" customHeight="1" spans="1:7">
      <c r="A95" s="16">
        <f>COUNTA($B$5:B95)</f>
        <v>30</v>
      </c>
      <c r="B95" s="17" t="s">
        <v>54</v>
      </c>
      <c r="C95" s="10" t="s">
        <v>13</v>
      </c>
      <c r="D95" s="30">
        <v>417.15</v>
      </c>
      <c r="E95" s="12">
        <v>15</v>
      </c>
      <c r="F95" s="30">
        <v>6257.28</v>
      </c>
      <c r="G95" s="16">
        <v>6257.28</v>
      </c>
    </row>
    <row r="96" ht="19" customHeight="1" spans="1:7">
      <c r="A96" s="16">
        <f>COUNTA($B$5:B96)</f>
        <v>31</v>
      </c>
      <c r="B96" s="31" t="s">
        <v>55</v>
      </c>
      <c r="C96" s="10" t="s">
        <v>31</v>
      </c>
      <c r="D96" s="10">
        <v>740.57</v>
      </c>
      <c r="E96" s="10">
        <v>20</v>
      </c>
      <c r="F96" s="13">
        <v>14811</v>
      </c>
      <c r="G96" s="16">
        <v>60609.87</v>
      </c>
    </row>
    <row r="97" ht="19" customHeight="1" spans="1:7">
      <c r="A97" s="16"/>
      <c r="B97" s="31"/>
      <c r="C97" s="10" t="s">
        <v>21</v>
      </c>
      <c r="D97" s="10">
        <v>387.52</v>
      </c>
      <c r="E97" s="10">
        <v>45</v>
      </c>
      <c r="F97" s="13">
        <v>17438</v>
      </c>
      <c r="G97" s="16"/>
    </row>
    <row r="98" ht="19" customHeight="1" spans="1:7">
      <c r="A98" s="16"/>
      <c r="B98" s="31"/>
      <c r="C98" s="10" t="s">
        <v>22</v>
      </c>
      <c r="D98" s="10">
        <v>136.32</v>
      </c>
      <c r="E98" s="10">
        <v>20</v>
      </c>
      <c r="F98" s="13">
        <v>2726</v>
      </c>
      <c r="G98" s="16"/>
    </row>
    <row r="99" ht="19" customHeight="1" spans="1:7">
      <c r="A99" s="16">
        <f>COUNTA($B$5:B99)</f>
        <v>31</v>
      </c>
      <c r="B99" s="31"/>
      <c r="C99" s="10" t="s">
        <v>34</v>
      </c>
      <c r="D99" s="30">
        <v>8544.96</v>
      </c>
      <c r="E99" s="12">
        <v>3</v>
      </c>
      <c r="F99" s="30">
        <v>25634.87</v>
      </c>
      <c r="G99" s="16"/>
    </row>
    <row r="100" ht="19" customHeight="1" spans="1:7">
      <c r="A100" s="16">
        <f>COUNTA($B$5:B100)</f>
        <v>32</v>
      </c>
      <c r="B100" s="17" t="s">
        <v>56</v>
      </c>
      <c r="C100" s="10" t="s">
        <v>37</v>
      </c>
      <c r="D100" s="30">
        <v>742.91</v>
      </c>
      <c r="E100" s="12">
        <v>30</v>
      </c>
      <c r="F100" s="30">
        <v>22287.3</v>
      </c>
      <c r="G100" s="16">
        <v>22287.3</v>
      </c>
    </row>
    <row r="101" ht="19" customHeight="1" spans="1:7">
      <c r="A101" s="16">
        <f>COUNTA($B$5:B101)</f>
        <v>33</v>
      </c>
      <c r="B101" s="31" t="s">
        <v>57</v>
      </c>
      <c r="C101" s="10" t="s">
        <v>21</v>
      </c>
      <c r="D101" s="10">
        <v>5153.28</v>
      </c>
      <c r="E101" s="10">
        <v>45</v>
      </c>
      <c r="F101" s="13">
        <v>231898</v>
      </c>
      <c r="G101" s="16">
        <v>301340</v>
      </c>
    </row>
    <row r="102" ht="19" customHeight="1" spans="1:7">
      <c r="A102" s="16"/>
      <c r="B102" s="31"/>
      <c r="C102" s="10" t="s">
        <v>22</v>
      </c>
      <c r="D102" s="10">
        <v>3472.1</v>
      </c>
      <c r="E102" s="10">
        <v>20</v>
      </c>
      <c r="F102" s="13">
        <v>69442</v>
      </c>
      <c r="G102" s="16"/>
    </row>
    <row r="103" ht="19" customHeight="1" spans="1:7">
      <c r="A103" s="16">
        <f>COUNTA($B$5:B103)</f>
        <v>34</v>
      </c>
      <c r="B103" s="17" t="s">
        <v>58</v>
      </c>
      <c r="C103" s="10" t="s">
        <v>21</v>
      </c>
      <c r="D103" s="10">
        <v>221.39</v>
      </c>
      <c r="E103" s="10">
        <v>45</v>
      </c>
      <c r="F103" s="13">
        <v>9963</v>
      </c>
      <c r="G103" s="16">
        <v>9963</v>
      </c>
    </row>
    <row r="104" ht="19" customHeight="1" spans="1:7">
      <c r="A104" s="16">
        <f>COUNTA($B$5:B104)</f>
        <v>35</v>
      </c>
      <c r="B104" s="17" t="s">
        <v>59</v>
      </c>
      <c r="C104" s="10" t="s">
        <v>12</v>
      </c>
      <c r="D104" s="10">
        <v>1521.95</v>
      </c>
      <c r="E104" s="10">
        <v>15</v>
      </c>
      <c r="F104" s="13">
        <v>22829</v>
      </c>
      <c r="G104" s="16">
        <v>35381.08</v>
      </c>
    </row>
    <row r="105" ht="19" customHeight="1" spans="1:7">
      <c r="A105" s="16">
        <f>COUNTA($B$5:B105)</f>
        <v>35</v>
      </c>
      <c r="B105" s="17"/>
      <c r="C105" s="10" t="s">
        <v>13</v>
      </c>
      <c r="D105" s="30">
        <v>836.81</v>
      </c>
      <c r="E105" s="12">
        <v>15</v>
      </c>
      <c r="F105" s="30">
        <v>12552.08</v>
      </c>
      <c r="G105" s="16"/>
    </row>
    <row r="106" ht="19" customHeight="1" spans="1:7">
      <c r="A106" s="16">
        <f>COUNTA($B$5:B106)</f>
        <v>36</v>
      </c>
      <c r="B106" s="31" t="s">
        <v>60</v>
      </c>
      <c r="C106" s="10" t="s">
        <v>12</v>
      </c>
      <c r="D106" s="10">
        <v>621.3</v>
      </c>
      <c r="E106" s="10">
        <v>15</v>
      </c>
      <c r="F106" s="13">
        <v>9320</v>
      </c>
      <c r="G106" s="16">
        <v>234675.3</v>
      </c>
    </row>
    <row r="107" ht="19" customHeight="1" spans="1:7">
      <c r="A107" s="16"/>
      <c r="B107" s="31"/>
      <c r="C107" s="10" t="s">
        <v>31</v>
      </c>
      <c r="D107" s="10">
        <v>357.91</v>
      </c>
      <c r="E107" s="10">
        <v>20</v>
      </c>
      <c r="F107" s="13">
        <v>7158</v>
      </c>
      <c r="G107" s="16"/>
    </row>
    <row r="108" ht="19" customHeight="1" spans="1:7">
      <c r="A108" s="16"/>
      <c r="B108" s="31"/>
      <c r="C108" s="10" t="s">
        <v>21</v>
      </c>
      <c r="D108" s="10">
        <v>1652.23</v>
      </c>
      <c r="E108" s="10">
        <v>45</v>
      </c>
      <c r="F108" s="13">
        <v>74350</v>
      </c>
      <c r="G108" s="16"/>
    </row>
    <row r="109" ht="19" customHeight="1" spans="1:7">
      <c r="A109" s="16"/>
      <c r="B109" s="31"/>
      <c r="C109" s="10" t="s">
        <v>22</v>
      </c>
      <c r="D109" s="10">
        <v>2680.79</v>
      </c>
      <c r="E109" s="10">
        <v>20</v>
      </c>
      <c r="F109" s="13">
        <v>53612</v>
      </c>
      <c r="G109" s="16"/>
    </row>
    <row r="110" ht="19" customHeight="1" spans="1:7">
      <c r="A110" s="16">
        <f>COUNTA($B$5:B110)</f>
        <v>36</v>
      </c>
      <c r="B110" s="31"/>
      <c r="C110" s="10" t="s">
        <v>27</v>
      </c>
      <c r="D110" s="30">
        <v>407.52</v>
      </c>
      <c r="E110" s="12">
        <v>20</v>
      </c>
      <c r="F110" s="30">
        <v>8150.34</v>
      </c>
      <c r="G110" s="16"/>
    </row>
    <row r="111" ht="19" customHeight="1" spans="1:7">
      <c r="A111" s="16"/>
      <c r="B111" s="31"/>
      <c r="C111" s="10" t="s">
        <v>32</v>
      </c>
      <c r="D111" s="30">
        <v>5495.22</v>
      </c>
      <c r="E111" s="12">
        <v>3</v>
      </c>
      <c r="F111" s="30">
        <v>16485.66</v>
      </c>
      <c r="G111" s="16"/>
    </row>
    <row r="112" ht="19" customHeight="1" spans="1:7">
      <c r="A112" s="16"/>
      <c r="B112" s="31"/>
      <c r="C112" s="10" t="s">
        <v>33</v>
      </c>
      <c r="D112" s="30">
        <v>968.47</v>
      </c>
      <c r="E112" s="12">
        <v>20</v>
      </c>
      <c r="F112" s="30">
        <v>19369.31</v>
      </c>
      <c r="G112" s="16"/>
    </row>
    <row r="113" ht="19" customHeight="1" spans="1:7">
      <c r="A113" s="16"/>
      <c r="B113" s="31"/>
      <c r="C113" s="10" t="s">
        <v>34</v>
      </c>
      <c r="D113" s="32">
        <v>12057.48</v>
      </c>
      <c r="E113" s="12">
        <v>3</v>
      </c>
      <c r="F113" s="30">
        <v>36172.45</v>
      </c>
      <c r="G113" s="16"/>
    </row>
    <row r="114" ht="19" customHeight="1" spans="1:7">
      <c r="A114" s="16"/>
      <c r="B114" s="31"/>
      <c r="C114" s="10" t="s">
        <v>13</v>
      </c>
      <c r="D114" s="30">
        <v>670.5</v>
      </c>
      <c r="E114" s="12">
        <v>15</v>
      </c>
      <c r="F114" s="30">
        <v>10057.54</v>
      </c>
      <c r="G114" s="16"/>
    </row>
    <row r="115" ht="19" customHeight="1" spans="1:7">
      <c r="A115" s="16">
        <f>COUNTA($B$5:B115)</f>
        <v>37</v>
      </c>
      <c r="B115" s="17" t="s">
        <v>61</v>
      </c>
      <c r="C115" s="10" t="s">
        <v>12</v>
      </c>
      <c r="D115" s="10">
        <v>5901.81</v>
      </c>
      <c r="E115" s="10">
        <v>15</v>
      </c>
      <c r="F115" s="13">
        <v>88527</v>
      </c>
      <c r="G115" s="16">
        <v>88527</v>
      </c>
    </row>
    <row r="116" ht="19" customHeight="1" spans="1:7">
      <c r="A116" s="16">
        <f>COUNTA($B$5:B116)</f>
        <v>38</v>
      </c>
      <c r="B116" s="31" t="s">
        <v>62</v>
      </c>
      <c r="C116" s="10" t="s">
        <v>31</v>
      </c>
      <c r="D116" s="10">
        <v>378.73</v>
      </c>
      <c r="E116" s="10">
        <v>20</v>
      </c>
      <c r="F116" s="13">
        <v>7575</v>
      </c>
      <c r="G116" s="16">
        <v>68074.94</v>
      </c>
    </row>
    <row r="117" ht="19" customHeight="1" spans="1:7">
      <c r="A117" s="16"/>
      <c r="B117" s="31"/>
      <c r="C117" s="10" t="s">
        <v>22</v>
      </c>
      <c r="D117" s="10">
        <v>267.59</v>
      </c>
      <c r="E117" s="10">
        <v>20</v>
      </c>
      <c r="F117" s="13">
        <v>5352</v>
      </c>
      <c r="G117" s="16"/>
    </row>
    <row r="118" ht="19" customHeight="1" spans="1:7">
      <c r="A118" s="16">
        <f>COUNTA($B$5:B118)</f>
        <v>38</v>
      </c>
      <c r="B118" s="31"/>
      <c r="C118" s="10" t="s">
        <v>27</v>
      </c>
      <c r="D118" s="30">
        <v>965.31</v>
      </c>
      <c r="E118" s="12">
        <v>20</v>
      </c>
      <c r="F118" s="30">
        <v>19306.14</v>
      </c>
      <c r="G118" s="16"/>
    </row>
    <row r="119" ht="19" customHeight="1" spans="1:7">
      <c r="A119" s="16"/>
      <c r="B119" s="31"/>
      <c r="C119" s="10" t="s">
        <v>33</v>
      </c>
      <c r="D119" s="30">
        <v>1331.41</v>
      </c>
      <c r="E119" s="12">
        <v>20</v>
      </c>
      <c r="F119" s="30">
        <v>26628.21</v>
      </c>
      <c r="G119" s="16"/>
    </row>
    <row r="120" ht="19" customHeight="1" spans="1:7">
      <c r="A120" s="16"/>
      <c r="B120" s="31"/>
      <c r="C120" s="10" t="s">
        <v>29</v>
      </c>
      <c r="D120" s="30">
        <v>614.24</v>
      </c>
      <c r="E120" s="12">
        <v>15</v>
      </c>
      <c r="F120" s="30">
        <v>9213.59</v>
      </c>
      <c r="G120" s="16"/>
    </row>
    <row r="121" ht="19" customHeight="1" spans="1:7">
      <c r="A121" s="16">
        <f>COUNTA($B$5:B121)</f>
        <v>39</v>
      </c>
      <c r="B121" s="17" t="s">
        <v>63</v>
      </c>
      <c r="C121" s="10" t="s">
        <v>13</v>
      </c>
      <c r="D121" s="30">
        <v>2192.06</v>
      </c>
      <c r="E121" s="12">
        <v>15</v>
      </c>
      <c r="F121" s="30">
        <v>32880.88</v>
      </c>
      <c r="G121" s="16">
        <v>32880.88</v>
      </c>
    </row>
    <row r="122" ht="19" customHeight="1" spans="1:7">
      <c r="A122" s="16">
        <f>COUNTA($B$5:B122)</f>
        <v>40</v>
      </c>
      <c r="B122" s="17" t="s">
        <v>64</v>
      </c>
      <c r="C122" s="10" t="s">
        <v>12</v>
      </c>
      <c r="D122" s="10">
        <v>3712.74</v>
      </c>
      <c r="E122" s="10">
        <v>15</v>
      </c>
      <c r="F122" s="13">
        <v>55691</v>
      </c>
      <c r="G122" s="16">
        <v>100021.24</v>
      </c>
    </row>
    <row r="123" ht="19" customHeight="1" spans="1:7">
      <c r="A123" s="16">
        <f>COUNTA($B$5:B123)</f>
        <v>40</v>
      </c>
      <c r="B123" s="17"/>
      <c r="C123" s="10" t="s">
        <v>13</v>
      </c>
      <c r="D123" s="30">
        <v>2955.35</v>
      </c>
      <c r="E123" s="12">
        <v>15</v>
      </c>
      <c r="F123" s="30">
        <v>44330.24</v>
      </c>
      <c r="G123" s="16"/>
    </row>
    <row r="124" ht="19" customHeight="1" spans="1:7">
      <c r="A124" s="16">
        <f>COUNTA($B$5:B124)</f>
        <v>41</v>
      </c>
      <c r="B124" s="17" t="s">
        <v>65</v>
      </c>
      <c r="C124" s="10" t="s">
        <v>31</v>
      </c>
      <c r="D124" s="10">
        <v>1241.61</v>
      </c>
      <c r="E124" s="10">
        <v>20</v>
      </c>
      <c r="F124" s="13">
        <v>24832</v>
      </c>
      <c r="G124" s="16">
        <v>809879.17</v>
      </c>
    </row>
    <row r="125" ht="19" customHeight="1" spans="1:7">
      <c r="A125" s="16">
        <f>COUNTA($B$5:B125)</f>
        <v>41</v>
      </c>
      <c r="B125" s="17"/>
      <c r="C125" s="10" t="s">
        <v>27</v>
      </c>
      <c r="D125" s="30">
        <v>10824.22</v>
      </c>
      <c r="E125" s="12">
        <v>20</v>
      </c>
      <c r="F125" s="30">
        <v>216484.32</v>
      </c>
      <c r="G125" s="16"/>
    </row>
    <row r="126" ht="19" customHeight="1" spans="1:7">
      <c r="A126" s="16"/>
      <c r="B126" s="17"/>
      <c r="C126" s="10" t="s">
        <v>32</v>
      </c>
      <c r="D126" s="30">
        <v>3995.02</v>
      </c>
      <c r="E126" s="12">
        <v>3</v>
      </c>
      <c r="F126" s="30">
        <v>11985.48</v>
      </c>
      <c r="G126" s="16"/>
    </row>
    <row r="127" ht="19" customHeight="1" spans="1:7">
      <c r="A127" s="16"/>
      <c r="B127" s="17"/>
      <c r="C127" s="10" t="s">
        <v>37</v>
      </c>
      <c r="D127" s="30">
        <v>3741.92</v>
      </c>
      <c r="E127" s="12">
        <v>30</v>
      </c>
      <c r="F127" s="30">
        <v>112257.6</v>
      </c>
      <c r="G127" s="16"/>
    </row>
    <row r="128" ht="19" customHeight="1" spans="1:7">
      <c r="A128" s="16"/>
      <c r="B128" s="17"/>
      <c r="C128" s="10" t="s">
        <v>33</v>
      </c>
      <c r="D128" s="30">
        <v>15690.5</v>
      </c>
      <c r="E128" s="12">
        <v>20</v>
      </c>
      <c r="F128" s="30">
        <v>313810.08</v>
      </c>
      <c r="G128" s="16"/>
    </row>
    <row r="129" ht="19" customHeight="1" spans="1:7">
      <c r="A129" s="16"/>
      <c r="B129" s="17"/>
      <c r="C129" s="10" t="s">
        <v>34</v>
      </c>
      <c r="D129" s="32">
        <v>13134.52</v>
      </c>
      <c r="E129" s="12">
        <v>3</v>
      </c>
      <c r="F129" s="30">
        <v>39401.15</v>
      </c>
      <c r="G129" s="16"/>
    </row>
    <row r="130" ht="19" customHeight="1" spans="1:7">
      <c r="A130" s="16"/>
      <c r="B130" s="17"/>
      <c r="C130" s="10" t="s">
        <v>28</v>
      </c>
      <c r="D130" s="32">
        <v>1506.84</v>
      </c>
      <c r="E130" s="12">
        <v>20</v>
      </c>
      <c r="F130" s="30">
        <v>30136.75</v>
      </c>
      <c r="G130" s="16"/>
    </row>
    <row r="131" ht="19" customHeight="1" spans="1:7">
      <c r="A131" s="16"/>
      <c r="B131" s="17"/>
      <c r="C131" s="10" t="s">
        <v>29</v>
      </c>
      <c r="D131" s="30">
        <v>4064.75</v>
      </c>
      <c r="E131" s="12">
        <v>15</v>
      </c>
      <c r="F131" s="30">
        <v>60971.79</v>
      </c>
      <c r="G131" s="16"/>
    </row>
    <row r="132" ht="19" customHeight="1" spans="1:7">
      <c r="A132" s="16">
        <f>COUNTA($B$5:B132)</f>
        <v>42</v>
      </c>
      <c r="B132" s="31" t="s">
        <v>66</v>
      </c>
      <c r="C132" s="10" t="s">
        <v>27</v>
      </c>
      <c r="D132" s="30">
        <v>1162.3</v>
      </c>
      <c r="E132" s="12">
        <v>20</v>
      </c>
      <c r="F132" s="30">
        <v>23246.01</v>
      </c>
      <c r="G132" s="16">
        <v>108383.72</v>
      </c>
    </row>
    <row r="133" ht="19" customHeight="1" spans="1:7">
      <c r="A133" s="16"/>
      <c r="B133" s="31"/>
      <c r="C133" s="10" t="s">
        <v>37</v>
      </c>
      <c r="D133" s="30">
        <v>776.68</v>
      </c>
      <c r="E133" s="12">
        <v>30</v>
      </c>
      <c r="F133" s="30">
        <v>23300.4</v>
      </c>
      <c r="G133" s="16"/>
    </row>
    <row r="134" ht="19" customHeight="1" spans="1:7">
      <c r="A134" s="16"/>
      <c r="B134" s="31"/>
      <c r="C134" s="10" t="s">
        <v>33</v>
      </c>
      <c r="D134" s="30">
        <v>1871.9</v>
      </c>
      <c r="E134" s="12">
        <v>20</v>
      </c>
      <c r="F134" s="30">
        <v>37438.02</v>
      </c>
      <c r="G134" s="16"/>
    </row>
    <row r="135" ht="19" customHeight="1" spans="1:7">
      <c r="A135" s="16"/>
      <c r="B135" s="31"/>
      <c r="C135" s="10" t="s">
        <v>34</v>
      </c>
      <c r="D135" s="32">
        <v>5792.41</v>
      </c>
      <c r="E135" s="12">
        <v>3</v>
      </c>
      <c r="F135" s="30">
        <v>17377.23</v>
      </c>
      <c r="G135" s="16"/>
    </row>
    <row r="136" ht="19" customHeight="1" spans="1:7">
      <c r="A136" s="16"/>
      <c r="B136" s="31"/>
      <c r="C136" s="10" t="s">
        <v>29</v>
      </c>
      <c r="D136" s="30">
        <v>468.14</v>
      </c>
      <c r="E136" s="12">
        <v>15</v>
      </c>
      <c r="F136" s="30">
        <v>7022.06</v>
      </c>
      <c r="G136" s="16"/>
    </row>
    <row r="137" ht="19" customHeight="1" spans="1:7">
      <c r="A137" s="16">
        <f>COUNTA($B$5:B137)</f>
        <v>43</v>
      </c>
      <c r="B137" s="17" t="s">
        <v>67</v>
      </c>
      <c r="C137" s="10" t="s">
        <v>21</v>
      </c>
      <c r="D137" s="10">
        <v>117.88</v>
      </c>
      <c r="E137" s="10">
        <v>45</v>
      </c>
      <c r="F137" s="13">
        <v>5305</v>
      </c>
      <c r="G137" s="16">
        <v>71902.01</v>
      </c>
    </row>
    <row r="138" ht="19" customHeight="1" spans="1:7">
      <c r="A138" s="16">
        <f>COUNTA($B$5:B138)</f>
        <v>43</v>
      </c>
      <c r="B138" s="17"/>
      <c r="C138" s="10" t="s">
        <v>27</v>
      </c>
      <c r="D138" s="30">
        <v>965.58</v>
      </c>
      <c r="E138" s="12">
        <v>20</v>
      </c>
      <c r="F138" s="30">
        <v>19311.56</v>
      </c>
      <c r="G138" s="16"/>
    </row>
    <row r="139" ht="19" customHeight="1" spans="1:7">
      <c r="A139" s="16"/>
      <c r="B139" s="17"/>
      <c r="C139" s="10" t="s">
        <v>33</v>
      </c>
      <c r="D139" s="30">
        <v>1625.32</v>
      </c>
      <c r="E139" s="12">
        <v>20</v>
      </c>
      <c r="F139" s="30">
        <v>32506.3</v>
      </c>
      <c r="G139" s="16"/>
    </row>
    <row r="140" ht="19" customHeight="1" spans="1:7">
      <c r="A140" s="16"/>
      <c r="B140" s="17"/>
      <c r="C140" s="10" t="s">
        <v>28</v>
      </c>
      <c r="D140" s="32">
        <v>179.38</v>
      </c>
      <c r="E140" s="12">
        <v>20</v>
      </c>
      <c r="F140" s="30">
        <v>3587.59</v>
      </c>
      <c r="G140" s="16"/>
    </row>
    <row r="141" ht="19" customHeight="1" spans="1:7">
      <c r="A141" s="16"/>
      <c r="B141" s="17"/>
      <c r="C141" s="10" t="s">
        <v>29</v>
      </c>
      <c r="D141" s="30">
        <v>746.1</v>
      </c>
      <c r="E141" s="12">
        <v>15</v>
      </c>
      <c r="F141" s="30">
        <v>11191.56</v>
      </c>
      <c r="G141" s="16"/>
    </row>
    <row r="142" ht="19" customHeight="1" spans="1:7">
      <c r="A142" s="16">
        <f>COUNTA($B$5:B142)</f>
        <v>44</v>
      </c>
      <c r="B142" s="17" t="s">
        <v>68</v>
      </c>
      <c r="C142" s="10" t="s">
        <v>22</v>
      </c>
      <c r="D142" s="10">
        <v>612.239999999999</v>
      </c>
      <c r="E142" s="10">
        <v>20</v>
      </c>
      <c r="F142" s="13">
        <v>12245</v>
      </c>
      <c r="G142" s="16">
        <v>12245</v>
      </c>
    </row>
    <row r="143" ht="19" customHeight="1" spans="1:7">
      <c r="A143" s="16">
        <f>COUNTA($B$5:B143)</f>
        <v>45</v>
      </c>
      <c r="B143" s="17" t="s">
        <v>69</v>
      </c>
      <c r="C143" s="10" t="s">
        <v>12</v>
      </c>
      <c r="D143" s="10">
        <v>1800</v>
      </c>
      <c r="E143" s="10">
        <v>15</v>
      </c>
      <c r="F143" s="13">
        <v>27000</v>
      </c>
      <c r="G143" s="16">
        <v>149909.07</v>
      </c>
    </row>
    <row r="144" s="1" customFormat="1" ht="19" customHeight="1" spans="1:7">
      <c r="A144" s="16">
        <f>COUNTA($B$5:B144)</f>
        <v>45</v>
      </c>
      <c r="B144" s="17"/>
      <c r="C144" s="10" t="s">
        <v>13</v>
      </c>
      <c r="D144" s="30">
        <v>8193.94</v>
      </c>
      <c r="E144" s="12">
        <v>15</v>
      </c>
      <c r="F144" s="30">
        <v>122909.07</v>
      </c>
      <c r="G144" s="16"/>
    </row>
  </sheetData>
  <autoFilter xmlns:etc="http://www.wps.cn/officeDocument/2017/etCustomData" ref="A4:G144" etc:filterBottomFollowUsedRange="0">
    <sortState ref="A4:G144">
      <sortCondition ref="B3"/>
    </sortState>
    <extLst/>
  </autoFilter>
  <mergeCells count="84">
    <mergeCell ref="A1:B1"/>
    <mergeCell ref="A2:G2"/>
    <mergeCell ref="A4:B4"/>
    <mergeCell ref="A5:A6"/>
    <mergeCell ref="A8:A9"/>
    <mergeCell ref="A10:A11"/>
    <mergeCell ref="A14:A15"/>
    <mergeCell ref="A17:A18"/>
    <mergeCell ref="A20:A24"/>
    <mergeCell ref="A25:A31"/>
    <mergeCell ref="A33:A36"/>
    <mergeCell ref="A37:A41"/>
    <mergeCell ref="A43:A50"/>
    <mergeCell ref="A51:A53"/>
    <mergeCell ref="A54:A60"/>
    <mergeCell ref="A61:A67"/>
    <mergeCell ref="A69:A76"/>
    <mergeCell ref="A77:A78"/>
    <mergeCell ref="A83:A92"/>
    <mergeCell ref="A93:A94"/>
    <mergeCell ref="A96:A99"/>
    <mergeCell ref="A101:A102"/>
    <mergeCell ref="A104:A105"/>
    <mergeCell ref="A106:A114"/>
    <mergeCell ref="A116:A120"/>
    <mergeCell ref="A122:A123"/>
    <mergeCell ref="A124:A131"/>
    <mergeCell ref="A132:A136"/>
    <mergeCell ref="A137:A141"/>
    <mergeCell ref="A143:A144"/>
    <mergeCell ref="B5:B6"/>
    <mergeCell ref="B8:B9"/>
    <mergeCell ref="B10:B11"/>
    <mergeCell ref="B14:B15"/>
    <mergeCell ref="B17:B18"/>
    <mergeCell ref="B20:B24"/>
    <mergeCell ref="B25:B31"/>
    <mergeCell ref="B33:B36"/>
    <mergeCell ref="B37:B41"/>
    <mergeCell ref="B43:B50"/>
    <mergeCell ref="B51:B53"/>
    <mergeCell ref="B54:B60"/>
    <mergeCell ref="B61:B67"/>
    <mergeCell ref="B69:B76"/>
    <mergeCell ref="B77:B78"/>
    <mergeCell ref="B83:B92"/>
    <mergeCell ref="B93:B94"/>
    <mergeCell ref="B96:B99"/>
    <mergeCell ref="B101:B102"/>
    <mergeCell ref="B104:B105"/>
    <mergeCell ref="B106:B114"/>
    <mergeCell ref="B116:B120"/>
    <mergeCell ref="B122:B123"/>
    <mergeCell ref="B124:B131"/>
    <mergeCell ref="B132:B136"/>
    <mergeCell ref="B137:B141"/>
    <mergeCell ref="B143:B144"/>
    <mergeCell ref="G5:G6"/>
    <mergeCell ref="G8:G9"/>
    <mergeCell ref="G10:G11"/>
    <mergeCell ref="G14:G15"/>
    <mergeCell ref="G17:G18"/>
    <mergeCell ref="G20:G24"/>
    <mergeCell ref="G25:G31"/>
    <mergeCell ref="G33:G36"/>
    <mergeCell ref="G37:G41"/>
    <mergeCell ref="G43:G50"/>
    <mergeCell ref="G51:G53"/>
    <mergeCell ref="G54:G60"/>
    <mergeCell ref="G61:G67"/>
    <mergeCell ref="G69:G76"/>
    <mergeCell ref="G77:G78"/>
    <mergeCell ref="G83:G92"/>
    <mergeCell ref="G93:G94"/>
    <mergeCell ref="G96:G99"/>
    <mergeCell ref="G101:G102"/>
    <mergeCell ref="G104:G105"/>
    <mergeCell ref="G106:G114"/>
    <mergeCell ref="G116:G120"/>
    <mergeCell ref="G122:G123"/>
    <mergeCell ref="G124:G131"/>
    <mergeCell ref="G132:G136"/>
    <mergeCell ref="G137:G141"/>
    <mergeCell ref="G143:G144"/>
  </mergeCells>
  <printOptions horizontalCentered="1"/>
  <pageMargins left="0.590277777777778" right="0.590277777777778" top="0.708333333333333" bottom="0.590277777777778" header="0.511805555555556" footer="0.511805555555556"/>
  <pageSetup paperSize="9" scale="90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G17"/>
  <sheetViews>
    <sheetView zoomScale="115" zoomScaleNormal="115" workbookViewId="0">
      <pane ySplit="3" topLeftCell="A3" activePane="bottomLeft" state="frozen"/>
      <selection/>
      <selection pane="bottomLeft" activeCell="C7" sqref="C7"/>
    </sheetView>
  </sheetViews>
  <sheetFormatPr defaultColWidth="9" defaultRowHeight="14.25" outlineLevelCol="6"/>
  <cols>
    <col min="1" max="1" width="4.75" style="4" customWidth="1"/>
    <col min="2" max="2" width="14.425" style="23" customWidth="1"/>
    <col min="3" max="3" width="16" style="4" customWidth="1"/>
    <col min="4" max="4" width="16.875" style="1" customWidth="1"/>
    <col min="5" max="5" width="8.71666666666667" style="1" customWidth="1"/>
    <col min="6" max="6" width="7.775" style="4" customWidth="1"/>
    <col min="7" max="7" width="11.4083333333333" style="4" customWidth="1"/>
    <col min="8" max="16384" width="9" style="1"/>
  </cols>
  <sheetData>
    <row r="1" s="1" customFormat="1" spans="1:7">
      <c r="A1" s="6" t="s">
        <v>70</v>
      </c>
      <c r="B1" s="6"/>
      <c r="C1" s="4"/>
      <c r="F1" s="4"/>
      <c r="G1" s="4"/>
    </row>
    <row r="2" ht="43" customHeight="1" spans="1:7">
      <c r="A2" s="7" t="s">
        <v>71</v>
      </c>
      <c r="B2" s="7"/>
      <c r="C2" s="7"/>
      <c r="D2" s="7"/>
      <c r="E2" s="7"/>
      <c r="F2" s="7"/>
      <c r="G2" s="7"/>
    </row>
    <row r="3" s="2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23" customHeight="1" spans="1:7">
      <c r="A4" s="10" t="s">
        <v>9</v>
      </c>
      <c r="B4" s="10"/>
      <c r="C4" s="10" t="s">
        <v>10</v>
      </c>
      <c r="D4" s="12" t="s">
        <v>10</v>
      </c>
      <c r="E4" s="10" t="s">
        <v>10</v>
      </c>
      <c r="F4" s="12">
        <f>SUM(F5:F17)</f>
        <v>1550000</v>
      </c>
      <c r="G4" s="12">
        <f>SUM(G5:G17)</f>
        <v>1550000</v>
      </c>
    </row>
    <row r="5" ht="40" customHeight="1" spans="1:7">
      <c r="A5" s="16">
        <v>1</v>
      </c>
      <c r="B5" s="17" t="s">
        <v>72</v>
      </c>
      <c r="C5" s="10" t="s">
        <v>73</v>
      </c>
      <c r="D5" s="16">
        <v>12000</v>
      </c>
      <c r="E5" s="16">
        <v>20</v>
      </c>
      <c r="F5" s="16">
        <f>D5*E5</f>
        <v>240000</v>
      </c>
      <c r="G5" s="16">
        <v>240000</v>
      </c>
    </row>
    <row r="6" ht="40" customHeight="1" spans="1:7">
      <c r="A6" s="16">
        <v>2</v>
      </c>
      <c r="B6" s="11" t="s">
        <v>74</v>
      </c>
      <c r="C6" s="10" t="s">
        <v>73</v>
      </c>
      <c r="D6" s="10">
        <v>7500</v>
      </c>
      <c r="E6" s="10">
        <v>20</v>
      </c>
      <c r="F6" s="16">
        <f>D6*E6</f>
        <v>150000</v>
      </c>
      <c r="G6" s="16">
        <v>150000</v>
      </c>
    </row>
    <row r="7" ht="40" customHeight="1" spans="1:7">
      <c r="A7" s="24">
        <v>3</v>
      </c>
      <c r="B7" s="25" t="s">
        <v>75</v>
      </c>
      <c r="C7" s="10" t="s">
        <v>76</v>
      </c>
      <c r="D7" s="10">
        <v>2000</v>
      </c>
      <c r="E7" s="10">
        <v>40</v>
      </c>
      <c r="F7" s="16">
        <f>D7*E7</f>
        <v>80000</v>
      </c>
      <c r="G7" s="24">
        <v>130000</v>
      </c>
    </row>
    <row r="8" ht="40" customHeight="1" spans="1:7">
      <c r="A8" s="26"/>
      <c r="B8" s="27"/>
      <c r="C8" s="10" t="s">
        <v>73</v>
      </c>
      <c r="D8" s="10">
        <v>2500</v>
      </c>
      <c r="E8" s="10">
        <v>20</v>
      </c>
      <c r="F8" s="16">
        <f>D8*E8</f>
        <v>50000</v>
      </c>
      <c r="G8" s="26"/>
    </row>
    <row r="9" ht="40" customHeight="1" spans="1:7">
      <c r="A9" s="16">
        <v>4</v>
      </c>
      <c r="B9" s="27" t="s">
        <v>77</v>
      </c>
      <c r="C9" s="10" t="s">
        <v>76</v>
      </c>
      <c r="D9" s="10">
        <v>2000</v>
      </c>
      <c r="E9" s="10">
        <v>40</v>
      </c>
      <c r="F9" s="16">
        <f>D9*E9</f>
        <v>80000</v>
      </c>
      <c r="G9" s="16">
        <v>80000</v>
      </c>
    </row>
    <row r="10" ht="40" customHeight="1" spans="1:7">
      <c r="A10" s="16">
        <v>5</v>
      </c>
      <c r="B10" s="17" t="s">
        <v>78</v>
      </c>
      <c r="C10" s="10" t="s">
        <v>76</v>
      </c>
      <c r="D10" s="10">
        <v>3750</v>
      </c>
      <c r="E10" s="10">
        <v>40</v>
      </c>
      <c r="F10" s="16">
        <f t="shared" ref="F9:F17" si="0">D10*E10</f>
        <v>150000</v>
      </c>
      <c r="G10" s="16">
        <v>150000</v>
      </c>
    </row>
    <row r="11" ht="40" customHeight="1" spans="1:7">
      <c r="A11" s="16">
        <v>6</v>
      </c>
      <c r="B11" s="17" t="s">
        <v>79</v>
      </c>
      <c r="C11" s="10" t="s">
        <v>76</v>
      </c>
      <c r="D11" s="10">
        <v>2500</v>
      </c>
      <c r="E11" s="10">
        <v>40</v>
      </c>
      <c r="F11" s="16">
        <f t="shared" si="0"/>
        <v>100000</v>
      </c>
      <c r="G11" s="16">
        <v>100000</v>
      </c>
    </row>
    <row r="12" ht="40" customHeight="1" spans="1:7">
      <c r="A12" s="16">
        <v>7</v>
      </c>
      <c r="B12" s="27" t="s">
        <v>80</v>
      </c>
      <c r="C12" s="10" t="s">
        <v>76</v>
      </c>
      <c r="D12" s="10">
        <v>2500</v>
      </c>
      <c r="E12" s="10">
        <v>40</v>
      </c>
      <c r="F12" s="16">
        <f t="shared" si="0"/>
        <v>100000</v>
      </c>
      <c r="G12" s="16">
        <v>100000</v>
      </c>
    </row>
    <row r="13" ht="40" customHeight="1" spans="1:7">
      <c r="A13" s="16">
        <v>8</v>
      </c>
      <c r="B13" s="17" t="s">
        <v>81</v>
      </c>
      <c r="C13" s="10" t="s">
        <v>76</v>
      </c>
      <c r="D13" s="10">
        <v>3750</v>
      </c>
      <c r="E13" s="10">
        <v>40</v>
      </c>
      <c r="F13" s="16">
        <f t="shared" si="0"/>
        <v>150000</v>
      </c>
      <c r="G13" s="16">
        <v>150000</v>
      </c>
    </row>
    <row r="14" ht="40" customHeight="1" spans="1:7">
      <c r="A14" s="16">
        <v>9</v>
      </c>
      <c r="B14" s="17" t="s">
        <v>82</v>
      </c>
      <c r="C14" s="10" t="s">
        <v>76</v>
      </c>
      <c r="D14" s="10">
        <v>3750</v>
      </c>
      <c r="E14" s="10">
        <v>40</v>
      </c>
      <c r="F14" s="16">
        <f t="shared" si="0"/>
        <v>150000</v>
      </c>
      <c r="G14" s="16">
        <v>150000</v>
      </c>
    </row>
    <row r="15" ht="40" customHeight="1" spans="1:7">
      <c r="A15" s="16">
        <v>10</v>
      </c>
      <c r="B15" s="11" t="s">
        <v>83</v>
      </c>
      <c r="C15" s="10" t="s">
        <v>76</v>
      </c>
      <c r="D15" s="10">
        <v>1250</v>
      </c>
      <c r="E15" s="10">
        <v>40</v>
      </c>
      <c r="F15" s="16">
        <f t="shared" si="0"/>
        <v>50000</v>
      </c>
      <c r="G15" s="16">
        <v>50000</v>
      </c>
    </row>
    <row r="16" ht="40" customHeight="1" spans="1:7">
      <c r="A16" s="16">
        <v>11</v>
      </c>
      <c r="B16" s="17" t="s">
        <v>84</v>
      </c>
      <c r="C16" s="10" t="s">
        <v>76</v>
      </c>
      <c r="D16" s="10">
        <v>1250</v>
      </c>
      <c r="E16" s="10">
        <v>40</v>
      </c>
      <c r="F16" s="16">
        <f t="shared" si="0"/>
        <v>50000</v>
      </c>
      <c r="G16" s="16">
        <v>50000</v>
      </c>
    </row>
    <row r="17" ht="40" customHeight="1" spans="1:7">
      <c r="A17" s="16">
        <v>12</v>
      </c>
      <c r="B17" s="17" t="s">
        <v>18</v>
      </c>
      <c r="C17" s="10" t="s">
        <v>85</v>
      </c>
      <c r="D17" s="10">
        <v>5000</v>
      </c>
      <c r="E17" s="10">
        <v>40</v>
      </c>
      <c r="F17" s="16">
        <f t="shared" si="0"/>
        <v>200000</v>
      </c>
      <c r="G17" s="16">
        <v>200000</v>
      </c>
    </row>
  </sheetData>
  <autoFilter xmlns:etc="http://www.wps.cn/officeDocument/2017/etCustomData" ref="A4:F17" etc:filterBottomFollowUsedRange="0">
    <sortState ref="A4:F17">
      <sortCondition ref="B3:B7"/>
    </sortState>
    <extLst/>
  </autoFilter>
  <mergeCells count="6">
    <mergeCell ref="A1:B1"/>
    <mergeCell ref="A2:G2"/>
    <mergeCell ref="A4:B4"/>
    <mergeCell ref="A7:A8"/>
    <mergeCell ref="B7:B8"/>
    <mergeCell ref="G7:G8"/>
  </mergeCells>
  <conditionalFormatting sqref="B10:B17">
    <cfRule type="duplicateValues" dxfId="0" priority="2"/>
    <cfRule type="duplicateValues" dxfId="0" priority="3"/>
  </conditionalFormatting>
  <conditionalFormatting sqref="B5:B7 B9:B17">
    <cfRule type="duplicateValues" dxfId="0" priority="1"/>
  </conditionalFormatting>
  <pageMargins left="0.751388888888889" right="0.751388888888889" top="0.747916666666667" bottom="0.786805555555556" header="0.511805555555556" footer="0.511805555555556"/>
  <pageSetup paperSize="9" fitToHeight="0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G8"/>
  <sheetViews>
    <sheetView tabSelected="1" zoomScale="115" zoomScaleNormal="115" workbookViewId="0">
      <pane ySplit="3" topLeftCell="A3" activePane="bottomLeft" state="frozen"/>
      <selection/>
      <selection pane="bottomLeft" activeCell="I5" sqref="I5"/>
    </sheetView>
  </sheetViews>
  <sheetFormatPr defaultColWidth="9" defaultRowHeight="14.25" outlineLevelRow="7" outlineLevelCol="6"/>
  <cols>
    <col min="1" max="1" width="4.75" style="4" customWidth="1"/>
    <col min="2" max="2" width="14.425" style="5" customWidth="1"/>
    <col min="3" max="3" width="13.4583333333333" style="4" customWidth="1"/>
    <col min="4" max="4" width="16.875" style="1" customWidth="1"/>
    <col min="5" max="5" width="8.71666666666667" style="1" customWidth="1"/>
    <col min="6" max="6" width="7.775" style="4" customWidth="1"/>
    <col min="7" max="7" width="10.9083333333333" style="4" customWidth="1"/>
    <col min="8" max="16384" width="9" style="1"/>
  </cols>
  <sheetData>
    <row r="1" s="1" customFormat="1" spans="1:7">
      <c r="A1" s="6" t="s">
        <v>86</v>
      </c>
      <c r="B1" s="6"/>
      <c r="C1" s="4"/>
      <c r="F1" s="4"/>
      <c r="G1" s="4"/>
    </row>
    <row r="2" ht="43" customHeight="1" spans="1:7">
      <c r="A2" s="7" t="s">
        <v>87</v>
      </c>
      <c r="B2" s="8"/>
      <c r="C2" s="7"/>
      <c r="D2" s="7"/>
      <c r="E2" s="7"/>
      <c r="F2" s="7"/>
      <c r="G2" s="7"/>
    </row>
    <row r="3" s="2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23" customHeight="1" spans="1:7">
      <c r="A4" s="10" t="s">
        <v>9</v>
      </c>
      <c r="B4" s="11"/>
      <c r="C4" s="10" t="s">
        <v>10</v>
      </c>
      <c r="D4" s="12" t="s">
        <v>10</v>
      </c>
      <c r="E4" s="10" t="s">
        <v>10</v>
      </c>
      <c r="F4" s="12">
        <f>SUM(F5:F8)</f>
        <v>500000</v>
      </c>
      <c r="G4" s="12">
        <f>SUM(G5:G8)</f>
        <v>500000</v>
      </c>
    </row>
    <row r="5" s="1" customFormat="1" ht="46" customHeight="1" spans="1:7">
      <c r="A5" s="18">
        <v>1</v>
      </c>
      <c r="B5" s="19" t="s">
        <v>88</v>
      </c>
      <c r="C5" s="10" t="s">
        <v>89</v>
      </c>
      <c r="D5" s="10">
        <v>580</v>
      </c>
      <c r="E5" s="10" t="s">
        <v>90</v>
      </c>
      <c r="F5" s="20">
        <v>159626</v>
      </c>
      <c r="G5" s="20">
        <v>159626</v>
      </c>
    </row>
    <row r="6" s="1" customFormat="1" ht="46" customHeight="1" spans="1:7">
      <c r="A6" s="18">
        <v>2</v>
      </c>
      <c r="B6" s="21" t="s">
        <v>91</v>
      </c>
      <c r="C6" s="18" t="s">
        <v>89</v>
      </c>
      <c r="D6" s="18">
        <v>580</v>
      </c>
      <c r="E6" s="10" t="s">
        <v>90</v>
      </c>
      <c r="F6" s="20">
        <v>159626</v>
      </c>
      <c r="G6" s="20">
        <v>159626</v>
      </c>
    </row>
    <row r="7" ht="46" customHeight="1" spans="1:7">
      <c r="A7" s="18">
        <v>3</v>
      </c>
      <c r="B7" s="21" t="s">
        <v>44</v>
      </c>
      <c r="C7" s="18" t="s">
        <v>92</v>
      </c>
      <c r="D7" s="18">
        <v>15977.6</v>
      </c>
      <c r="E7" s="10">
        <v>3</v>
      </c>
      <c r="F7" s="14">
        <v>47933</v>
      </c>
      <c r="G7" s="10">
        <v>47933</v>
      </c>
    </row>
    <row r="8" ht="46" customHeight="1" spans="1:7">
      <c r="A8" s="10">
        <v>4</v>
      </c>
      <c r="B8" s="22" t="s">
        <v>65</v>
      </c>
      <c r="C8" s="10" t="s">
        <v>92</v>
      </c>
      <c r="D8" s="10">
        <v>44271.6</v>
      </c>
      <c r="E8" s="10">
        <v>3</v>
      </c>
      <c r="F8" s="14">
        <v>132815</v>
      </c>
      <c r="G8" s="10">
        <v>132815</v>
      </c>
    </row>
  </sheetData>
  <autoFilter xmlns:etc="http://www.wps.cn/officeDocument/2017/etCustomData" ref="A4:F8" etc:filterBottomFollowUsedRange="0">
    <sortState ref="A4:F8">
      <sortCondition ref="B3:B7"/>
    </sortState>
    <extLst/>
  </autoFilter>
  <mergeCells count="3">
    <mergeCell ref="A1:B1"/>
    <mergeCell ref="A2:G2"/>
    <mergeCell ref="A4:B4"/>
  </mergeCells>
  <pageMargins left="0.751388888888889" right="0.751388888888889" top="0.747916666666667" bottom="0.786805555555556" header="0.511805555555556" footer="0.511805555555556"/>
  <pageSetup paperSize="9" fitToHeight="0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G7"/>
  <sheetViews>
    <sheetView zoomScale="115" zoomScaleNormal="115" workbookViewId="0">
      <pane ySplit="3" topLeftCell="A3" activePane="bottomLeft" state="frozen"/>
      <selection/>
      <selection pane="bottomLeft" activeCell="H5" sqref="H5"/>
    </sheetView>
  </sheetViews>
  <sheetFormatPr defaultColWidth="9" defaultRowHeight="14.25" outlineLevelRow="6" outlineLevelCol="6"/>
  <cols>
    <col min="1" max="1" width="4.75" style="4" customWidth="1"/>
    <col min="2" max="2" width="14.425" style="5" customWidth="1"/>
    <col min="3" max="3" width="16" style="4" customWidth="1"/>
    <col min="4" max="4" width="16.875" style="1" customWidth="1"/>
    <col min="5" max="5" width="8.71666666666667" style="1" customWidth="1"/>
    <col min="6" max="6" width="7.775" style="4" customWidth="1"/>
    <col min="7" max="7" width="10.3583333333333" style="4" customWidth="1"/>
    <col min="8" max="16384" width="9" style="1"/>
  </cols>
  <sheetData>
    <row r="1" s="1" customFormat="1" spans="1:7">
      <c r="A1" s="6" t="s">
        <v>93</v>
      </c>
      <c r="B1" s="6"/>
      <c r="C1" s="4"/>
      <c r="F1" s="4"/>
      <c r="G1" s="4"/>
    </row>
    <row r="2" ht="43" customHeight="1" spans="1:7">
      <c r="A2" s="7" t="s">
        <v>94</v>
      </c>
      <c r="B2" s="8"/>
      <c r="C2" s="7"/>
      <c r="D2" s="7"/>
      <c r="E2" s="7"/>
      <c r="F2" s="7"/>
      <c r="G2" s="7"/>
    </row>
    <row r="3" s="2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23" customHeight="1" spans="1:7">
      <c r="A4" s="10" t="s">
        <v>9</v>
      </c>
      <c r="B4" s="11"/>
      <c r="C4" s="10" t="s">
        <v>10</v>
      </c>
      <c r="D4" s="12" t="s">
        <v>10</v>
      </c>
      <c r="E4" s="10" t="s">
        <v>10</v>
      </c>
      <c r="F4" s="12">
        <f>SUM(F5:F7)</f>
        <v>450000</v>
      </c>
      <c r="G4" s="12">
        <f>SUM(G5:G7)</f>
        <v>450000</v>
      </c>
    </row>
    <row r="5" s="1" customFormat="1" ht="37" customHeight="1" spans="1:7">
      <c r="A5" s="16">
        <v>1</v>
      </c>
      <c r="B5" s="17" t="s">
        <v>95</v>
      </c>
      <c r="C5" s="18" t="s">
        <v>96</v>
      </c>
      <c r="D5" s="18">
        <v>190</v>
      </c>
      <c r="E5" s="18">
        <v>1500</v>
      </c>
      <c r="F5" s="10">
        <v>285000</v>
      </c>
      <c r="G5" s="10">
        <v>285000</v>
      </c>
    </row>
    <row r="6" s="1" customFormat="1" ht="37" customHeight="1" spans="1:7">
      <c r="A6" s="16">
        <v>2</v>
      </c>
      <c r="B6" s="17" t="s">
        <v>97</v>
      </c>
      <c r="C6" s="10" t="s">
        <v>96</v>
      </c>
      <c r="D6" s="12">
        <v>50</v>
      </c>
      <c r="E6" s="12">
        <v>1500</v>
      </c>
      <c r="F6" s="10">
        <v>75000</v>
      </c>
      <c r="G6" s="10">
        <v>75000</v>
      </c>
    </row>
    <row r="7" s="1" customFormat="1" ht="37" customHeight="1" spans="1:7">
      <c r="A7" s="16">
        <v>3</v>
      </c>
      <c r="B7" s="17" t="s">
        <v>98</v>
      </c>
      <c r="C7" s="10" t="s">
        <v>96</v>
      </c>
      <c r="D7" s="10">
        <v>60</v>
      </c>
      <c r="E7" s="10">
        <v>1500</v>
      </c>
      <c r="F7" s="10">
        <v>90000</v>
      </c>
      <c r="G7" s="10">
        <v>90000</v>
      </c>
    </row>
  </sheetData>
  <autoFilter xmlns:etc="http://www.wps.cn/officeDocument/2017/etCustomData" ref="A4:F7" etc:filterBottomFollowUsedRange="0">
    <sortState ref="A4:F7">
      <sortCondition ref="B3:B15"/>
    </sortState>
    <extLst/>
  </autoFilter>
  <mergeCells count="3">
    <mergeCell ref="A1:B1"/>
    <mergeCell ref="A2:G2"/>
    <mergeCell ref="A4:B4"/>
  </mergeCells>
  <pageMargins left="0.751388888888889" right="0.751388888888889" top="0.747916666666667" bottom="0.786805555555556" header="0.511805555555556" footer="0.511805555555556"/>
  <pageSetup paperSize="9" fitToHeight="0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13"/>
  <sheetViews>
    <sheetView zoomScale="115" zoomScaleNormal="115" workbookViewId="0">
      <pane ySplit="3" topLeftCell="A3" activePane="bottomLeft" state="frozen"/>
      <selection/>
      <selection pane="bottomLeft" activeCell="D7" sqref="D7"/>
    </sheetView>
  </sheetViews>
  <sheetFormatPr defaultColWidth="9" defaultRowHeight="14.25" outlineLevelCol="6"/>
  <cols>
    <col min="1" max="1" width="4.75" style="4" customWidth="1"/>
    <col min="2" max="2" width="14.425" style="5" customWidth="1"/>
    <col min="3" max="3" width="16" style="4" customWidth="1"/>
    <col min="4" max="4" width="16.875" style="1" customWidth="1"/>
    <col min="5" max="5" width="8.71666666666667" style="1" customWidth="1"/>
    <col min="6" max="6" width="7.775" style="4" customWidth="1"/>
    <col min="7" max="7" width="9.66666666666667" style="4" customWidth="1"/>
    <col min="8" max="16384" width="9" style="1"/>
  </cols>
  <sheetData>
    <row r="1" s="1" customFormat="1" spans="1:7">
      <c r="A1" s="6" t="s">
        <v>99</v>
      </c>
      <c r="B1" s="6"/>
      <c r="C1" s="4"/>
      <c r="F1" s="4"/>
      <c r="G1" s="4"/>
    </row>
    <row r="2" ht="43" customHeight="1" spans="1:7">
      <c r="A2" s="7" t="s">
        <v>100</v>
      </c>
      <c r="B2" s="8"/>
      <c r="C2" s="7"/>
      <c r="D2" s="7"/>
      <c r="E2" s="7"/>
      <c r="F2" s="7"/>
      <c r="G2" s="7"/>
    </row>
    <row r="3" s="2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23" customHeight="1" spans="1:7">
      <c r="A4" s="10" t="s">
        <v>9</v>
      </c>
      <c r="B4" s="11"/>
      <c r="C4" s="10" t="s">
        <v>10</v>
      </c>
      <c r="D4" s="12" t="s">
        <v>10</v>
      </c>
      <c r="E4" s="10" t="s">
        <v>10</v>
      </c>
      <c r="F4" s="12">
        <f>SUM(F5:F13)</f>
        <v>499400</v>
      </c>
      <c r="G4" s="12">
        <f>SUM(G5:G13)</f>
        <v>499400</v>
      </c>
    </row>
    <row r="5" s="1" customFormat="1" ht="44" customHeight="1" spans="1:7">
      <c r="A5" s="10">
        <v>1</v>
      </c>
      <c r="B5" s="11" t="s">
        <v>101</v>
      </c>
      <c r="C5" s="10" t="s">
        <v>102</v>
      </c>
      <c r="D5" s="10">
        <v>46396</v>
      </c>
      <c r="E5" s="10">
        <v>3.5</v>
      </c>
      <c r="F5" s="13">
        <v>162400</v>
      </c>
      <c r="G5" s="10">
        <f>F5</f>
        <v>162400</v>
      </c>
    </row>
    <row r="6" s="1" customFormat="1" ht="26" customHeight="1" spans="1:7">
      <c r="A6" s="10">
        <v>2</v>
      </c>
      <c r="B6" s="11" t="s">
        <v>103</v>
      </c>
      <c r="C6" s="10" t="s">
        <v>104</v>
      </c>
      <c r="D6" s="10">
        <v>1402</v>
      </c>
      <c r="E6" s="10">
        <v>25</v>
      </c>
      <c r="F6" s="13">
        <v>35100</v>
      </c>
      <c r="G6" s="14">
        <v>41800</v>
      </c>
    </row>
    <row r="7" s="1" customFormat="1" ht="26" customHeight="1" spans="1:7">
      <c r="A7" s="10"/>
      <c r="B7" s="11"/>
      <c r="C7" s="10" t="s">
        <v>105</v>
      </c>
      <c r="D7" s="10">
        <v>668</v>
      </c>
      <c r="E7" s="10">
        <v>10</v>
      </c>
      <c r="F7" s="13">
        <v>6700</v>
      </c>
      <c r="G7" s="14"/>
    </row>
    <row r="8" s="1" customFormat="1" ht="26" customHeight="1" spans="1:7">
      <c r="A8" s="10">
        <v>3</v>
      </c>
      <c r="B8" s="11" t="s">
        <v>106</v>
      </c>
      <c r="C8" s="10" t="s">
        <v>104</v>
      </c>
      <c r="D8" s="15">
        <v>2094</v>
      </c>
      <c r="E8" s="15">
        <v>25</v>
      </c>
      <c r="F8" s="13">
        <v>52300</v>
      </c>
      <c r="G8" s="14">
        <v>57600</v>
      </c>
    </row>
    <row r="9" s="1" customFormat="1" ht="26" customHeight="1" spans="1:7">
      <c r="A9" s="10"/>
      <c r="B9" s="11"/>
      <c r="C9" s="10" t="s">
        <v>105</v>
      </c>
      <c r="D9" s="15">
        <v>529</v>
      </c>
      <c r="E9" s="15">
        <v>10</v>
      </c>
      <c r="F9" s="13">
        <v>5300</v>
      </c>
      <c r="G9" s="14"/>
    </row>
    <row r="10" s="1" customFormat="1" ht="26" customHeight="1" spans="1:7">
      <c r="A10" s="10">
        <v>4</v>
      </c>
      <c r="B10" s="11" t="s">
        <v>107</v>
      </c>
      <c r="C10" s="10" t="s">
        <v>104</v>
      </c>
      <c r="D10" s="10">
        <v>5252</v>
      </c>
      <c r="E10" s="10">
        <v>25</v>
      </c>
      <c r="F10" s="13">
        <v>131300</v>
      </c>
      <c r="G10" s="14">
        <v>145600</v>
      </c>
    </row>
    <row r="11" s="1" customFormat="1" ht="26" customHeight="1" spans="1:7">
      <c r="A11" s="10"/>
      <c r="B11" s="11"/>
      <c r="C11" s="10" t="s">
        <v>105</v>
      </c>
      <c r="D11" s="10">
        <v>1428</v>
      </c>
      <c r="E11" s="10">
        <v>10</v>
      </c>
      <c r="F11" s="13">
        <v>14300</v>
      </c>
      <c r="G11" s="14"/>
    </row>
    <row r="12" s="1" customFormat="1" ht="26" customHeight="1" spans="1:7">
      <c r="A12" s="10">
        <v>5</v>
      </c>
      <c r="B12" s="11" t="s">
        <v>108</v>
      </c>
      <c r="C12" s="10" t="s">
        <v>104</v>
      </c>
      <c r="D12" s="10">
        <v>3407</v>
      </c>
      <c r="E12" s="10">
        <v>25</v>
      </c>
      <c r="F12" s="13">
        <v>85200</v>
      </c>
      <c r="G12" s="14">
        <v>92000</v>
      </c>
    </row>
    <row r="13" s="1" customFormat="1" ht="26" customHeight="1" spans="1:7">
      <c r="A13" s="10"/>
      <c r="B13" s="11"/>
      <c r="C13" s="10" t="s">
        <v>105</v>
      </c>
      <c r="D13" s="10">
        <v>683</v>
      </c>
      <c r="E13" s="10">
        <v>10</v>
      </c>
      <c r="F13" s="13">
        <v>6800</v>
      </c>
      <c r="G13" s="14"/>
    </row>
  </sheetData>
  <autoFilter xmlns:etc="http://www.wps.cn/officeDocument/2017/etCustomData" ref="A4:F13" etc:filterBottomFollowUsedRange="0">
    <sortState ref="A4:F13">
      <sortCondition ref="B3:B15"/>
    </sortState>
    <extLst/>
  </autoFilter>
  <mergeCells count="15">
    <mergeCell ref="A1:B1"/>
    <mergeCell ref="A2:G2"/>
    <mergeCell ref="A4:B4"/>
    <mergeCell ref="A6:A7"/>
    <mergeCell ref="A8:A9"/>
    <mergeCell ref="A10:A11"/>
    <mergeCell ref="A12:A13"/>
    <mergeCell ref="B6:B7"/>
    <mergeCell ref="B8:B9"/>
    <mergeCell ref="B10:B11"/>
    <mergeCell ref="B12:B13"/>
    <mergeCell ref="G6:G7"/>
    <mergeCell ref="G8:G9"/>
    <mergeCell ref="G10:G11"/>
    <mergeCell ref="G12:G13"/>
  </mergeCells>
  <pageMargins left="0.751388888888889" right="0.751388888888889" top="0.747916666666667" bottom="0.786805555555556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粮食产业明细表 (2)</vt:lpstr>
      <vt:lpstr>柑橘产业</vt:lpstr>
      <vt:lpstr>蔬菜产业</vt:lpstr>
      <vt:lpstr>水产产业明细表</vt:lpstr>
      <vt:lpstr>畜牧产业明细表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罗金晶</cp:lastModifiedBy>
  <dcterms:created xsi:type="dcterms:W3CDTF">2023-11-29T06:54:00Z</dcterms:created>
  <dcterms:modified xsi:type="dcterms:W3CDTF">2025-03-13T00:41:05Z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08E4B1FC78F84BA6B154B2C5FF17BEC4_13</vt:lpwstr>
  </property>
  <property fmtid="{D5CDD505-2E9C-101B-9397-08002B2CF9AE}" pid="3" name="KSOProductBuildVer">
    <vt:lpwstr>2052-12.1.0.18276</vt:lpwstr>
  </property>
</Properties>
</file>